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07_2021\6\"/>
    </mc:Choice>
  </mc:AlternateContent>
  <xr:revisionPtr revIDLastSave="0" documentId="8_{28986913-4E11-4452-8CD1-2F16F41C8646}" xr6:coauthVersionLast="47" xr6:coauthVersionMax="47" xr10:uidLastSave="{00000000-0000-0000-0000-000000000000}"/>
  <bookViews>
    <workbookView xWindow="-120" yWindow="-120" windowWidth="29040" windowHeight="15840"/>
  </bookViews>
  <sheets>
    <sheet name="Титул. аркуш " sheetId="68" r:id="rId1"/>
    <sheet name="зміст " sheetId="81" r:id="rId2"/>
    <sheet name="Р1 за формою ПЗ" sheetId="69" r:id="rId3"/>
    <sheet name="Р2 за видами судочинства" sheetId="79" r:id="rId4"/>
    <sheet name="Розділ 3 П " sheetId="70" r:id="rId5"/>
    <sheet name="Р 4 К" sheetId="72" r:id="rId6"/>
    <sheet name="Р 5 Кас " sheetId="80" r:id="rId7"/>
    <sheet name="Р 5.1 ККС " sheetId="74" r:id="rId8"/>
    <sheet name="Р.6" sheetId="8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Titles" localSheetId="5">'Р 4 К'!$4:$5</definedName>
    <definedName name="_xlnm.Print_Titles" localSheetId="6">'Р 5 Кас '!$3:$4</definedName>
    <definedName name="_xlnm.Print_Titles" localSheetId="7">'Р 5.1 ККС '!$3:$4</definedName>
    <definedName name="_xlnm.Print_Titles" localSheetId="8">Р.6!$3:$4</definedName>
    <definedName name="_xlnm.Print_Area" localSheetId="1">'зміст '!$A$1:$K$14</definedName>
    <definedName name="_xlnm.Print_Area" localSheetId="5">'Р 4 К'!$A$1:$S$10</definedName>
    <definedName name="_xlnm.Print_Area" localSheetId="6">'Р 5 Кас '!$A$1:$U$54</definedName>
    <definedName name="_xlnm.Print_Area" localSheetId="7">'Р 5.1 ККС '!$A$1:$M$28</definedName>
    <definedName name="_xlnm.Print_Area" localSheetId="8">Р.6!$A$1:$F$24</definedName>
    <definedName name="_xlnm.Print_Area" localSheetId="2">'Р1 за формою ПЗ'!$A$1:$N$31</definedName>
    <definedName name="_xlnm.Print_Area" localSheetId="3">'Р2 за видами судочинства'!$A$1:$L$33</definedName>
    <definedName name="_xlnm.Print_Area" localSheetId="4">'Розділ 3 П '!$A$1:$P$11</definedName>
    <definedName name="_xlnm.Print_Area" localSheetId="0">'Титул. аркуш '!$A$1:$L$17</definedName>
  </definedNames>
  <calcPr calcId="191029" fullCalcOnLoad="1"/>
</workbook>
</file>

<file path=xl/calcChain.xml><?xml version="1.0" encoding="utf-8"?>
<calcChain xmlns="http://schemas.openxmlformats.org/spreadsheetml/2006/main">
  <c r="M8" i="69" l="1"/>
  <c r="M11" i="69"/>
  <c r="M14" i="69"/>
  <c r="M7" i="69"/>
  <c r="M12" i="69"/>
  <c r="M13" i="69"/>
  <c r="M9" i="69"/>
  <c r="M10" i="69"/>
  <c r="M6" i="69"/>
  <c r="M5" i="69"/>
  <c r="C8" i="69"/>
  <c r="J11" i="79"/>
  <c r="L12" i="79"/>
  <c r="C13" i="79"/>
  <c r="C19" i="69"/>
  <c r="G5" i="79"/>
  <c r="S19" i="80"/>
  <c r="T19" i="80"/>
  <c r="U19" i="80"/>
  <c r="J6" i="80"/>
  <c r="K6" i="80"/>
  <c r="J7" i="80"/>
  <c r="K7" i="80"/>
  <c r="J8" i="80"/>
  <c r="K8" i="80"/>
  <c r="J9" i="80"/>
  <c r="K9" i="80"/>
  <c r="J10" i="80"/>
  <c r="K10" i="80"/>
  <c r="J11" i="80"/>
  <c r="K11" i="80"/>
  <c r="J12" i="80"/>
  <c r="K12" i="80"/>
  <c r="J13" i="80"/>
  <c r="K13" i="80"/>
  <c r="J14" i="80"/>
  <c r="K14" i="80"/>
  <c r="J15" i="80"/>
  <c r="K15" i="80"/>
  <c r="J16" i="80"/>
  <c r="K16" i="80"/>
  <c r="J17" i="80"/>
  <c r="K17" i="80"/>
  <c r="J18" i="80"/>
  <c r="K18" i="80"/>
  <c r="J19" i="80"/>
  <c r="K19" i="80"/>
  <c r="J20" i="80"/>
  <c r="K20" i="80"/>
  <c r="J21" i="80"/>
  <c r="K21" i="80"/>
  <c r="L21" i="80"/>
  <c r="J22" i="80"/>
  <c r="K22" i="80"/>
  <c r="J23" i="80"/>
  <c r="K23" i="80"/>
  <c r="J24" i="80"/>
  <c r="K24" i="80"/>
  <c r="J25" i="80"/>
  <c r="K25" i="80"/>
  <c r="J26" i="80"/>
  <c r="K26" i="80"/>
  <c r="J27" i="80"/>
  <c r="K27" i="80"/>
  <c r="J28" i="80"/>
  <c r="K28" i="80"/>
  <c r="J29" i="80"/>
  <c r="K29" i="80"/>
  <c r="J30" i="80"/>
  <c r="K30" i="80"/>
  <c r="J31" i="80"/>
  <c r="K31" i="80"/>
  <c r="J32" i="80"/>
  <c r="K32" i="80"/>
  <c r="J34" i="80"/>
  <c r="K34" i="80"/>
  <c r="J35" i="80"/>
  <c r="K35" i="80"/>
  <c r="J36" i="80"/>
  <c r="K36" i="80"/>
  <c r="J37" i="80"/>
  <c r="K37" i="80"/>
  <c r="J38" i="80"/>
  <c r="K38" i="80"/>
  <c r="J39" i="80"/>
  <c r="K39" i="80"/>
  <c r="J40" i="80"/>
  <c r="K40" i="80"/>
  <c r="J41" i="80"/>
  <c r="K41" i="80"/>
  <c r="J42" i="80"/>
  <c r="K42" i="80"/>
  <c r="J43" i="80"/>
  <c r="K43" i="80"/>
  <c r="J44" i="80"/>
  <c r="K44" i="80"/>
  <c r="J45" i="80"/>
  <c r="K45" i="80"/>
  <c r="J46" i="80"/>
  <c r="K46" i="80"/>
  <c r="J47" i="80"/>
  <c r="K47" i="80"/>
  <c r="J48" i="80"/>
  <c r="K48" i="80"/>
  <c r="J49" i="80"/>
  <c r="K49" i="80"/>
  <c r="J50" i="80"/>
  <c r="K50" i="80"/>
  <c r="J51" i="80"/>
  <c r="K51" i="80"/>
  <c r="J52" i="80"/>
  <c r="K52" i="80"/>
  <c r="J53" i="80"/>
  <c r="K53" i="80"/>
  <c r="J54" i="80"/>
  <c r="K54" i="80"/>
  <c r="G6" i="80"/>
  <c r="H6" i="80"/>
  <c r="G7" i="80"/>
  <c r="H7" i="80"/>
  <c r="G8" i="80"/>
  <c r="H8" i="80"/>
  <c r="G9" i="80"/>
  <c r="H9" i="80"/>
  <c r="G10" i="80"/>
  <c r="H10" i="80"/>
  <c r="E11" i="80"/>
  <c r="G11" i="80"/>
  <c r="H11" i="80"/>
  <c r="G12" i="80"/>
  <c r="H12" i="80"/>
  <c r="G13" i="80"/>
  <c r="H13" i="80"/>
  <c r="G14" i="80"/>
  <c r="H14" i="80"/>
  <c r="G15" i="80"/>
  <c r="H15" i="80"/>
  <c r="G16" i="80"/>
  <c r="H16" i="80"/>
  <c r="G17" i="80"/>
  <c r="H17" i="80"/>
  <c r="G18" i="80"/>
  <c r="H18" i="80"/>
  <c r="H19" i="80"/>
  <c r="G20" i="80"/>
  <c r="H20" i="80"/>
  <c r="G21" i="80"/>
  <c r="H21" i="80"/>
  <c r="G22" i="80"/>
  <c r="H22" i="80"/>
  <c r="G23" i="80"/>
  <c r="H23" i="80"/>
  <c r="G24" i="80"/>
  <c r="H24" i="80"/>
  <c r="G25" i="80"/>
  <c r="H25" i="80"/>
  <c r="G26" i="80"/>
  <c r="H26" i="80"/>
  <c r="G27" i="80"/>
  <c r="H27" i="80"/>
  <c r="G28" i="80"/>
  <c r="H28" i="80"/>
  <c r="G29" i="80"/>
  <c r="H29" i="80"/>
  <c r="G30" i="80"/>
  <c r="H30" i="80"/>
  <c r="G31" i="80"/>
  <c r="H31" i="80"/>
  <c r="G32" i="80"/>
  <c r="H32" i="80"/>
  <c r="G34" i="80"/>
  <c r="H34" i="80"/>
  <c r="G35" i="80"/>
  <c r="H35" i="80"/>
  <c r="G36" i="80"/>
  <c r="H36" i="80"/>
  <c r="G37" i="80"/>
  <c r="H37" i="80"/>
  <c r="G38" i="80"/>
  <c r="H38" i="80"/>
  <c r="G39" i="80"/>
  <c r="H39" i="80"/>
  <c r="G40" i="80"/>
  <c r="H40" i="80"/>
  <c r="G41" i="80"/>
  <c r="H41" i="80"/>
  <c r="G42" i="80"/>
  <c r="H42" i="80"/>
  <c r="G43" i="80"/>
  <c r="H43" i="80"/>
  <c r="G44" i="80"/>
  <c r="H44" i="80"/>
  <c r="G45" i="80"/>
  <c r="H45" i="80"/>
  <c r="G46" i="80"/>
  <c r="H46" i="80"/>
  <c r="G47" i="80"/>
  <c r="H47" i="80"/>
  <c r="G48" i="80"/>
  <c r="H48" i="80"/>
  <c r="G49" i="80"/>
  <c r="H49" i="80"/>
  <c r="G50" i="80"/>
  <c r="H50" i="80"/>
  <c r="G51" i="80"/>
  <c r="H51" i="80"/>
  <c r="G52" i="80"/>
  <c r="H52" i="80"/>
  <c r="G53" i="80"/>
  <c r="H53" i="80"/>
  <c r="G54" i="80"/>
  <c r="H54" i="80"/>
  <c r="D21" i="69"/>
  <c r="F8" i="70"/>
  <c r="J8" i="70"/>
  <c r="L8" i="72"/>
  <c r="G24" i="69"/>
  <c r="E22" i="69"/>
  <c r="D22" i="69"/>
  <c r="F10" i="72"/>
  <c r="C8" i="72"/>
  <c r="J14" i="69"/>
  <c r="F19" i="79"/>
  <c r="L19" i="79"/>
  <c r="I21" i="79"/>
  <c r="K20" i="79"/>
  <c r="J20" i="79"/>
  <c r="I16" i="79"/>
  <c r="G16" i="79"/>
  <c r="N12" i="69"/>
  <c r="C11" i="69"/>
  <c r="K9" i="69"/>
  <c r="N5" i="69"/>
  <c r="J5" i="69"/>
  <c r="N10" i="70"/>
  <c r="E14" i="79"/>
  <c r="I18" i="79"/>
  <c r="F18" i="79"/>
  <c r="L7" i="69"/>
  <c r="D8" i="83"/>
  <c r="D9" i="83"/>
  <c r="D15" i="83"/>
  <c r="E7" i="83"/>
  <c r="D7" i="83"/>
  <c r="C12" i="83"/>
  <c r="E15" i="83"/>
  <c r="C14" i="83"/>
  <c r="D5" i="83"/>
  <c r="K8" i="79"/>
  <c r="H9" i="79"/>
  <c r="H10" i="79"/>
  <c r="H13" i="79"/>
  <c r="H15" i="79"/>
  <c r="J15" i="79"/>
  <c r="H16" i="79"/>
  <c r="F17" i="79"/>
  <c r="G17" i="79"/>
  <c r="H17" i="79"/>
  <c r="I17" i="79"/>
  <c r="J17" i="79"/>
  <c r="K17" i="79"/>
  <c r="L17" i="79"/>
  <c r="H18" i="79"/>
  <c r="H19" i="79"/>
  <c r="H20" i="79"/>
  <c r="H21" i="79"/>
  <c r="J23" i="79"/>
  <c r="H24" i="79"/>
  <c r="H26" i="79"/>
  <c r="H27" i="79"/>
  <c r="H28" i="79"/>
  <c r="H29" i="79"/>
  <c r="H30" i="79"/>
  <c r="I30" i="79"/>
  <c r="H31" i="79"/>
  <c r="H32" i="79"/>
  <c r="H33" i="79"/>
  <c r="C17" i="79"/>
  <c r="D17" i="79"/>
  <c r="E17" i="79"/>
  <c r="E29" i="79"/>
  <c r="E14" i="83"/>
  <c r="D13" i="83"/>
  <c r="E11" i="83"/>
  <c r="C11" i="83"/>
  <c r="C8" i="83"/>
  <c r="E5" i="83"/>
  <c r="E4" i="83"/>
  <c r="D4" i="83"/>
  <c r="N9" i="72"/>
  <c r="O9" i="72"/>
  <c r="P9" i="72"/>
  <c r="R9" i="72"/>
  <c r="S9" i="72"/>
  <c r="K9" i="72"/>
  <c r="L9" i="72"/>
  <c r="M9" i="72"/>
  <c r="F8" i="72"/>
  <c r="M9" i="70"/>
  <c r="N9" i="70"/>
  <c r="J11" i="70"/>
  <c r="D19" i="69"/>
  <c r="E19" i="69"/>
  <c r="G19" i="69"/>
  <c r="F22" i="69"/>
  <c r="H8" i="69"/>
  <c r="H14" i="69"/>
  <c r="M25" i="79"/>
  <c r="L6" i="74"/>
  <c r="K6" i="74"/>
  <c r="J6" i="74"/>
  <c r="I6" i="74"/>
  <c r="H6" i="74"/>
  <c r="G6" i="74"/>
  <c r="F6" i="74"/>
  <c r="F27" i="74"/>
  <c r="G27" i="74"/>
  <c r="H27" i="74"/>
  <c r="I27" i="74"/>
  <c r="J27" i="74"/>
  <c r="K27" i="74"/>
  <c r="L27" i="74"/>
  <c r="F26" i="74"/>
  <c r="G26" i="74"/>
  <c r="H26" i="74"/>
  <c r="I26" i="74"/>
  <c r="J26" i="74"/>
  <c r="K26" i="74"/>
  <c r="L26" i="74"/>
  <c r="F25" i="74"/>
  <c r="G25" i="74"/>
  <c r="H25" i="74"/>
  <c r="I25" i="74"/>
  <c r="J25" i="74"/>
  <c r="K25" i="74"/>
  <c r="L25" i="74"/>
  <c r="F24" i="74"/>
  <c r="G24" i="74"/>
  <c r="H24" i="74"/>
  <c r="I24" i="74"/>
  <c r="J24" i="74"/>
  <c r="K24" i="74"/>
  <c r="L24" i="74"/>
  <c r="F23" i="74"/>
  <c r="G23" i="74"/>
  <c r="H23" i="74"/>
  <c r="I23" i="74"/>
  <c r="J23" i="74"/>
  <c r="K23" i="74"/>
  <c r="L23" i="74"/>
  <c r="F22" i="74"/>
  <c r="G22" i="74"/>
  <c r="H22" i="74"/>
  <c r="I22" i="74"/>
  <c r="J22" i="74"/>
  <c r="K22" i="74"/>
  <c r="L22" i="74"/>
  <c r="F21" i="74"/>
  <c r="G21" i="74"/>
  <c r="H21" i="74"/>
  <c r="I21" i="74"/>
  <c r="J21" i="74"/>
  <c r="K21" i="74"/>
  <c r="L21" i="74"/>
  <c r="F20" i="74"/>
  <c r="G20" i="74"/>
  <c r="H20" i="74"/>
  <c r="I20" i="74"/>
  <c r="J20" i="74"/>
  <c r="K20" i="74"/>
  <c r="L20" i="74"/>
  <c r="F19" i="74"/>
  <c r="G19" i="74"/>
  <c r="H19" i="74"/>
  <c r="I19" i="74"/>
  <c r="J19" i="74"/>
  <c r="K19" i="74"/>
  <c r="L19" i="74"/>
  <c r="F18" i="74"/>
  <c r="G18" i="74"/>
  <c r="H18" i="74"/>
  <c r="I18" i="74"/>
  <c r="J18" i="74"/>
  <c r="K18" i="74"/>
  <c r="L18" i="74"/>
  <c r="F17" i="74"/>
  <c r="G17" i="74"/>
  <c r="H17" i="74"/>
  <c r="I17" i="74"/>
  <c r="J17" i="74"/>
  <c r="K17" i="74"/>
  <c r="L17" i="74"/>
  <c r="F16" i="74"/>
  <c r="G16" i="74"/>
  <c r="H16" i="74"/>
  <c r="I16" i="74"/>
  <c r="J16" i="74"/>
  <c r="K16" i="74"/>
  <c r="L16" i="74"/>
  <c r="F15" i="74"/>
  <c r="G15" i="74"/>
  <c r="H15" i="74"/>
  <c r="I15" i="74"/>
  <c r="J15" i="74"/>
  <c r="K15" i="74"/>
  <c r="L15" i="74"/>
  <c r="F14" i="74"/>
  <c r="F7" i="74"/>
  <c r="G14" i="74"/>
  <c r="H14" i="74"/>
  <c r="I14" i="74"/>
  <c r="J14" i="74"/>
  <c r="K14" i="74"/>
  <c r="L14" i="74"/>
  <c r="F13" i="74"/>
  <c r="G13" i="74"/>
  <c r="G7" i="74"/>
  <c r="H13" i="74"/>
  <c r="I13" i="74"/>
  <c r="J13" i="74"/>
  <c r="K13" i="74"/>
  <c r="L13" i="74"/>
  <c r="F12" i="74"/>
  <c r="G12" i="74"/>
  <c r="H12" i="74"/>
  <c r="H7" i="74"/>
  <c r="I12" i="74"/>
  <c r="J12" i="74"/>
  <c r="K12" i="74"/>
  <c r="L12" i="74"/>
  <c r="F11" i="74"/>
  <c r="G11" i="74"/>
  <c r="H11" i="74"/>
  <c r="I11" i="74"/>
  <c r="J11" i="74"/>
  <c r="K11" i="74"/>
  <c r="L11" i="74"/>
  <c r="F10" i="74"/>
  <c r="G10" i="74"/>
  <c r="H10" i="74"/>
  <c r="I10" i="74"/>
  <c r="J10" i="74"/>
  <c r="K10" i="74"/>
  <c r="L10" i="74"/>
  <c r="F9" i="74"/>
  <c r="G9" i="74"/>
  <c r="H9" i="74"/>
  <c r="I9" i="74"/>
  <c r="J9" i="74"/>
  <c r="J7" i="74"/>
  <c r="K9" i="74"/>
  <c r="L9" i="74"/>
  <c r="F8" i="74"/>
  <c r="G8" i="74"/>
  <c r="H8" i="74"/>
  <c r="I8" i="74"/>
  <c r="I7" i="74"/>
  <c r="J8" i="74"/>
  <c r="K8" i="74"/>
  <c r="K7" i="74"/>
  <c r="L8" i="74"/>
  <c r="L7" i="74"/>
  <c r="E27" i="74"/>
  <c r="E26" i="74"/>
  <c r="E25" i="74"/>
  <c r="E24" i="74"/>
  <c r="E23" i="74"/>
  <c r="E22" i="74"/>
  <c r="E21" i="74"/>
  <c r="E20" i="74"/>
  <c r="E19" i="74"/>
  <c r="E18" i="74"/>
  <c r="E17" i="74"/>
  <c r="E16" i="74"/>
  <c r="E15" i="74"/>
  <c r="E14" i="74"/>
  <c r="E13" i="74"/>
  <c r="E12" i="74"/>
  <c r="E11" i="74"/>
  <c r="E10" i="74"/>
  <c r="E7" i="74"/>
  <c r="E9" i="74"/>
  <c r="E8" i="74"/>
  <c r="E6" i="74"/>
  <c r="E5" i="74"/>
  <c r="F5" i="74"/>
  <c r="G5" i="74"/>
  <c r="H5" i="74"/>
  <c r="I5" i="74"/>
  <c r="J5" i="74"/>
  <c r="K5" i="74"/>
  <c r="L5" i="74"/>
  <c r="D18" i="69"/>
  <c r="E18" i="69"/>
  <c r="F18" i="69"/>
  <c r="G18" i="69"/>
  <c r="B20" i="69"/>
  <c r="B21" i="69"/>
  <c r="B22" i="69"/>
  <c r="B23" i="69"/>
  <c r="B24" i="69"/>
  <c r="B25" i="69"/>
  <c r="D4" i="69"/>
  <c r="E4" i="69"/>
  <c r="F4" i="69"/>
  <c r="G4" i="69"/>
  <c r="H4" i="69"/>
  <c r="I4" i="69"/>
  <c r="J4" i="69"/>
  <c r="K4" i="69"/>
  <c r="L4" i="69"/>
  <c r="M4" i="69"/>
  <c r="N4" i="69"/>
  <c r="B6" i="69"/>
  <c r="B7" i="69"/>
  <c r="B8" i="69"/>
  <c r="B9" i="69"/>
  <c r="B10" i="69"/>
  <c r="B11" i="69"/>
  <c r="B12" i="69"/>
  <c r="B13" i="69"/>
  <c r="G22" i="69"/>
  <c r="E8" i="72"/>
  <c r="K6" i="69"/>
  <c r="J10" i="70"/>
  <c r="J7" i="72"/>
  <c r="C21" i="69"/>
  <c r="G21" i="69"/>
  <c r="F21" i="69"/>
  <c r="P8" i="70"/>
  <c r="O11" i="70"/>
  <c r="L7" i="70"/>
  <c r="O7" i="70"/>
  <c r="P7" i="70"/>
  <c r="F7" i="70"/>
  <c r="G8" i="70"/>
  <c r="G7" i="70"/>
  <c r="H8" i="70"/>
  <c r="H7" i="70"/>
  <c r="J7" i="70"/>
  <c r="K8" i="70"/>
  <c r="K7" i="70"/>
  <c r="L8" i="70"/>
  <c r="D8" i="70"/>
  <c r="D7" i="70"/>
  <c r="C8" i="70"/>
  <c r="C7" i="70"/>
  <c r="J8" i="72"/>
  <c r="K10" i="72"/>
  <c r="L7" i="72"/>
  <c r="K7" i="72"/>
  <c r="S10" i="72"/>
  <c r="Q10" i="72"/>
  <c r="O10" i="72"/>
  <c r="N10" i="72"/>
  <c r="R8" i="72"/>
  <c r="Q8" i="72"/>
  <c r="O8" i="72"/>
  <c r="N8" i="72"/>
  <c r="S7" i="72"/>
  <c r="R7" i="72"/>
  <c r="Q7" i="72"/>
  <c r="O7" i="72"/>
  <c r="N7" i="72"/>
  <c r="M7" i="72"/>
  <c r="G10" i="72"/>
  <c r="G9" i="72"/>
  <c r="G8" i="72"/>
  <c r="D9" i="72"/>
  <c r="D7" i="72"/>
  <c r="C7" i="72"/>
  <c r="C10" i="69"/>
  <c r="D10" i="69"/>
  <c r="G26" i="69"/>
  <c r="E26" i="69"/>
  <c r="G25" i="69"/>
  <c r="F25" i="69"/>
  <c r="D25" i="69"/>
  <c r="C9" i="69"/>
  <c r="K5" i="69"/>
  <c r="H9" i="69"/>
  <c r="H7" i="69"/>
  <c r="H12" i="69"/>
  <c r="D24" i="69"/>
  <c r="G23" i="69"/>
  <c r="F23" i="69"/>
  <c r="E23" i="69"/>
  <c r="D23" i="69"/>
  <c r="D27" i="69"/>
  <c r="G27" i="69"/>
  <c r="F27" i="69"/>
  <c r="F24" i="69"/>
  <c r="C24" i="69"/>
  <c r="L15" i="79"/>
  <c r="K15" i="79"/>
  <c r="G15" i="79"/>
  <c r="F15" i="79"/>
  <c r="E15" i="79"/>
  <c r="C15" i="79"/>
  <c r="G20" i="69"/>
  <c r="F20" i="69"/>
  <c r="E20" i="69"/>
  <c r="C20" i="69"/>
  <c r="I10" i="72"/>
  <c r="H10" i="72"/>
  <c r="E10" i="72"/>
  <c r="Q9" i="72"/>
  <c r="J9" i="72"/>
  <c r="I9" i="72"/>
  <c r="H9" i="72"/>
  <c r="F9" i="72"/>
  <c r="H8" i="72"/>
  <c r="I7" i="72"/>
  <c r="E7" i="72"/>
  <c r="N14" i="69"/>
  <c r="L14" i="69"/>
  <c r="K14" i="69"/>
  <c r="I14" i="69"/>
  <c r="E14" i="69"/>
  <c r="G14" i="69"/>
  <c r="C14" i="69"/>
  <c r="G7" i="69"/>
  <c r="I19" i="79"/>
  <c r="G19" i="79"/>
  <c r="C19" i="79"/>
  <c r="D19" i="79"/>
  <c r="L31" i="79"/>
  <c r="J31" i="79"/>
  <c r="I31" i="79"/>
  <c r="G31" i="79"/>
  <c r="F31" i="79"/>
  <c r="N10" i="69"/>
  <c r="E28" i="79"/>
  <c r="K28" i="79"/>
  <c r="J28" i="79"/>
  <c r="I28" i="79"/>
  <c r="G28" i="79"/>
  <c r="F28" i="79"/>
  <c r="C28" i="79"/>
  <c r="C22" i="79"/>
  <c r="L33" i="79"/>
  <c r="K33" i="79"/>
  <c r="I33" i="79"/>
  <c r="G33" i="79"/>
  <c r="E33" i="79"/>
  <c r="D33" i="79"/>
  <c r="C33" i="79"/>
  <c r="L32" i="79"/>
  <c r="K32" i="79"/>
  <c r="J32" i="79"/>
  <c r="I32" i="79"/>
  <c r="F32" i="79"/>
  <c r="E32" i="79"/>
  <c r="D32" i="79"/>
  <c r="C32" i="79"/>
  <c r="L27" i="79"/>
  <c r="K27" i="79"/>
  <c r="J27" i="79"/>
  <c r="G27" i="79"/>
  <c r="F27" i="79"/>
  <c r="E27" i="79"/>
  <c r="D27" i="79"/>
  <c r="C27" i="79"/>
  <c r="L21" i="79"/>
  <c r="K21" i="79"/>
  <c r="F21" i="79"/>
  <c r="E21" i="79"/>
  <c r="D21" i="79"/>
  <c r="L25" i="79"/>
  <c r="K25" i="79"/>
  <c r="F25" i="79"/>
  <c r="L26" i="79"/>
  <c r="K26" i="79"/>
  <c r="J26" i="79"/>
  <c r="I26" i="79"/>
  <c r="G26" i="79"/>
  <c r="F26" i="79"/>
  <c r="D26" i="79"/>
  <c r="C26" i="79"/>
  <c r="C21" i="79"/>
  <c r="L20" i="79"/>
  <c r="F20" i="79"/>
  <c r="E20" i="79"/>
  <c r="D20" i="79"/>
  <c r="L22" i="79"/>
  <c r="J22" i="79"/>
  <c r="G22" i="79"/>
  <c r="F22" i="79"/>
  <c r="L16" i="79"/>
  <c r="K16" i="79"/>
  <c r="J16" i="79"/>
  <c r="F16" i="79"/>
  <c r="E22" i="79"/>
  <c r="E16" i="79"/>
  <c r="D16" i="79"/>
  <c r="D28" i="79"/>
  <c r="C31" i="79"/>
  <c r="D25" i="79"/>
  <c r="C25" i="79"/>
  <c r="G10" i="69"/>
  <c r="N11" i="70"/>
  <c r="M11" i="70"/>
  <c r="L11" i="70"/>
  <c r="H11" i="70"/>
  <c r="F11" i="70"/>
  <c r="E11" i="70"/>
  <c r="C11" i="70"/>
  <c r="E31" i="79"/>
  <c r="L30" i="79"/>
  <c r="K30" i="79"/>
  <c r="J30" i="79"/>
  <c r="G30" i="79"/>
  <c r="F30" i="79"/>
  <c r="E30" i="79"/>
  <c r="D30" i="79"/>
  <c r="L29" i="79"/>
  <c r="F29" i="79"/>
  <c r="D29" i="79"/>
  <c r="C29" i="79"/>
  <c r="I12" i="69"/>
  <c r="G12" i="69"/>
  <c r="F12" i="69"/>
  <c r="E12" i="69"/>
  <c r="C12" i="69"/>
  <c r="N11" i="69"/>
  <c r="K11" i="69"/>
  <c r="J11" i="69"/>
  <c r="I11" i="69"/>
  <c r="G11" i="69"/>
  <c r="E11" i="69"/>
  <c r="J10" i="69"/>
  <c r="I10" i="69"/>
  <c r="F10" i="69"/>
  <c r="E10" i="69"/>
  <c r="N9" i="69"/>
  <c r="I9" i="69"/>
  <c r="G9" i="69"/>
  <c r="F9" i="69"/>
  <c r="E9" i="69"/>
  <c r="D9" i="69"/>
  <c r="N6" i="69"/>
  <c r="J6" i="69"/>
  <c r="I6" i="69"/>
  <c r="G6" i="69"/>
  <c r="F6" i="69"/>
  <c r="E6" i="69"/>
  <c r="C6" i="69"/>
  <c r="I5" i="69"/>
  <c r="G5" i="69"/>
  <c r="F5" i="69"/>
  <c r="E5" i="69"/>
  <c r="L9" i="69"/>
  <c r="L5" i="69"/>
  <c r="L10" i="69"/>
  <c r="K13" i="69"/>
  <c r="K8" i="69"/>
  <c r="K7" i="69"/>
  <c r="C7" i="69"/>
  <c r="C11" i="79"/>
  <c r="C6" i="79"/>
  <c r="M8" i="70"/>
  <c r="N8" i="70"/>
  <c r="O8" i="70"/>
  <c r="F9" i="70"/>
  <c r="G9" i="70"/>
  <c r="I9" i="70"/>
  <c r="C10" i="70"/>
  <c r="D10" i="70"/>
  <c r="I10" i="70"/>
  <c r="L10" i="70"/>
  <c r="O10" i="70"/>
  <c r="P10" i="70"/>
  <c r="E6" i="79"/>
  <c r="L6" i="79"/>
  <c r="L10" i="79"/>
  <c r="K10" i="79"/>
  <c r="J10" i="79"/>
  <c r="I10" i="79"/>
  <c r="G10" i="79"/>
  <c r="F10" i="79"/>
  <c r="E10" i="79"/>
  <c r="D10" i="79"/>
  <c r="C10" i="79"/>
  <c r="L11" i="79"/>
  <c r="K11" i="79"/>
  <c r="I11" i="79"/>
  <c r="G11" i="79"/>
  <c r="F11" i="79"/>
  <c r="D11" i="79"/>
  <c r="K12" i="79"/>
  <c r="J12" i="79"/>
  <c r="I12" i="79"/>
  <c r="G12" i="79"/>
  <c r="F12" i="79"/>
  <c r="C12" i="79"/>
  <c r="L13" i="79"/>
  <c r="K13" i="79"/>
  <c r="J13" i="79"/>
  <c r="F13" i="79"/>
  <c r="D13" i="79"/>
  <c r="E13" i="79"/>
  <c r="I9" i="79"/>
  <c r="J9" i="79"/>
  <c r="K9" i="79"/>
  <c r="L9" i="79"/>
  <c r="F9" i="79"/>
  <c r="G9" i="79"/>
  <c r="C9" i="79"/>
  <c r="E9" i="79"/>
  <c r="L7" i="79"/>
  <c r="K7" i="79"/>
  <c r="I7" i="79"/>
  <c r="G7" i="79"/>
  <c r="H7" i="79"/>
  <c r="C7" i="79"/>
  <c r="D7" i="79"/>
  <c r="E7" i="79"/>
  <c r="F7" i="79"/>
  <c r="L8" i="79"/>
  <c r="J8" i="79"/>
  <c r="G8" i="79"/>
  <c r="H8" i="79"/>
  <c r="C8" i="79"/>
  <c r="E8" i="79"/>
  <c r="F8" i="79"/>
  <c r="E11" i="79"/>
  <c r="L14" i="79"/>
  <c r="K14" i="79"/>
  <c r="I14" i="79"/>
  <c r="J14" i="79"/>
  <c r="G14" i="79"/>
  <c r="C14" i="79"/>
  <c r="D14" i="79"/>
  <c r="F14" i="79"/>
  <c r="J18" i="79"/>
  <c r="K18" i="79"/>
  <c r="E18" i="79"/>
  <c r="K23" i="79"/>
  <c r="L23" i="79"/>
  <c r="C23" i="79"/>
  <c r="F23" i="79"/>
  <c r="I24" i="79"/>
  <c r="K24" i="79"/>
  <c r="L24" i="79"/>
  <c r="C24" i="79"/>
  <c r="E24" i="79"/>
  <c r="E25" i="79"/>
  <c r="F19" i="69"/>
  <c r="L6" i="69"/>
  <c r="N7" i="69"/>
  <c r="I7" i="69"/>
  <c r="E7" i="69"/>
  <c r="F7" i="69"/>
  <c r="N8" i="69"/>
  <c r="L8" i="69"/>
  <c r="J8" i="69"/>
  <c r="D8" i="69"/>
  <c r="F8" i="69"/>
  <c r="G8" i="69"/>
  <c r="L11" i="69"/>
  <c r="L12" i="69"/>
  <c r="N13" i="69"/>
  <c r="L13" i="69"/>
  <c r="I13" i="69"/>
  <c r="J13" i="69"/>
  <c r="G13" i="69"/>
  <c r="D13" i="69"/>
  <c r="F13" i="69"/>
  <c r="D8" i="79"/>
  <c r="D9" i="79"/>
  <c r="D15" i="79"/>
  <c r="H6" i="70"/>
  <c r="J9" i="70"/>
  <c r="O9" i="70"/>
  <c r="G25" i="79"/>
  <c r="G20" i="79"/>
  <c r="E6" i="72"/>
  <c r="M10" i="70"/>
  <c r="H10" i="70"/>
  <c r="K11" i="70"/>
  <c r="E19" i="79"/>
  <c r="J29" i="79"/>
  <c r="H11" i="79"/>
  <c r="K6" i="79"/>
  <c r="F7" i="72"/>
  <c r="K31" i="79"/>
  <c r="I29" i="79"/>
  <c r="J6" i="79"/>
  <c r="E10" i="70"/>
  <c r="I22" i="79"/>
  <c r="E13" i="69"/>
  <c r="P9" i="70"/>
  <c r="P10" i="72"/>
  <c r="D6" i="83"/>
  <c r="E26" i="79"/>
  <c r="C16" i="79"/>
  <c r="G29" i="79"/>
  <c r="G21" i="79"/>
  <c r="H14" i="79"/>
  <c r="G13" i="79"/>
  <c r="D11" i="70"/>
  <c r="I8" i="72"/>
  <c r="K8" i="72"/>
  <c r="D18" i="79"/>
  <c r="J33" i="79"/>
  <c r="I8" i="79"/>
  <c r="C13" i="69"/>
  <c r="L9" i="70"/>
  <c r="H9" i="70"/>
  <c r="D23" i="79"/>
  <c r="E12" i="79"/>
  <c r="I25" i="79"/>
  <c r="H7" i="72"/>
  <c r="D7" i="69"/>
  <c r="H13" i="69"/>
  <c r="G7" i="72"/>
  <c r="G24" i="79"/>
  <c r="J19" i="79"/>
  <c r="K10" i="69"/>
  <c r="F26" i="69"/>
  <c r="D10" i="72"/>
  <c r="P7" i="72"/>
  <c r="S8" i="72"/>
  <c r="I7" i="70"/>
  <c r="E24" i="69"/>
  <c r="D12" i="69"/>
  <c r="E8" i="69"/>
  <c r="C5" i="69"/>
  <c r="E27" i="69"/>
  <c r="M7" i="70"/>
  <c r="K6" i="72"/>
  <c r="C9" i="72"/>
  <c r="L10" i="72"/>
  <c r="E25" i="69"/>
  <c r="J12" i="69"/>
  <c r="M10" i="72"/>
  <c r="J10" i="72"/>
  <c r="F14" i="69"/>
  <c r="D20" i="69"/>
  <c r="C25" i="69"/>
  <c r="S6" i="72"/>
  <c r="Q6" i="72"/>
  <c r="G6" i="72"/>
  <c r="J9" i="69"/>
  <c r="D11" i="69"/>
  <c r="K12" i="69"/>
  <c r="C27" i="69"/>
  <c r="G18" i="79"/>
  <c r="P11" i="70"/>
  <c r="I23" i="79"/>
  <c r="I20" i="79"/>
  <c r="E9" i="70"/>
  <c r="K29" i="79"/>
  <c r="D31" i="79"/>
  <c r="J25" i="79"/>
  <c r="J21" i="79"/>
  <c r="I27" i="79"/>
  <c r="G32" i="79"/>
  <c r="F33" i="79"/>
  <c r="D26" i="69"/>
  <c r="D8" i="72"/>
  <c r="P8" i="72"/>
  <c r="R10" i="72"/>
  <c r="M8" i="72"/>
  <c r="D5" i="69"/>
  <c r="D6" i="69"/>
  <c r="F11" i="69"/>
  <c r="C30" i="79"/>
  <c r="I11" i="70"/>
  <c r="D22" i="79"/>
  <c r="C20" i="79"/>
  <c r="E8" i="70"/>
  <c r="G10" i="70"/>
  <c r="D6" i="79"/>
  <c r="K22" i="79"/>
  <c r="E7" i="70"/>
  <c r="F6" i="79"/>
  <c r="E21" i="69"/>
  <c r="D24" i="79"/>
  <c r="G23" i="79"/>
  <c r="L18" i="79"/>
  <c r="K9" i="70"/>
  <c r="C10" i="72"/>
  <c r="C23" i="69"/>
  <c r="H11" i="69"/>
  <c r="I8" i="70"/>
  <c r="F24" i="79"/>
  <c r="I6" i="79"/>
  <c r="J7" i="69"/>
  <c r="E23" i="79"/>
  <c r="G11" i="70"/>
  <c r="N7" i="70"/>
  <c r="C9" i="70"/>
  <c r="L28" i="79"/>
  <c r="K19" i="79"/>
  <c r="D14" i="69"/>
  <c r="E9" i="72"/>
  <c r="C22" i="69"/>
  <c r="I15" i="79"/>
  <c r="C7" i="83"/>
  <c r="D14" i="83"/>
  <c r="D10" i="83"/>
  <c r="E6" i="83"/>
  <c r="C15" i="83"/>
  <c r="E12" i="83"/>
  <c r="C9" i="83"/>
  <c r="D12" i="83"/>
  <c r="C5" i="83"/>
  <c r="C13" i="83"/>
  <c r="C10" i="83"/>
  <c r="E8" i="83"/>
  <c r="C6" i="83"/>
  <c r="E9" i="83"/>
  <c r="D11" i="83"/>
  <c r="O6" i="72"/>
  <c r="F6" i="72"/>
  <c r="C6" i="72"/>
  <c r="L6" i="72"/>
  <c r="J6" i="70"/>
  <c r="R6" i="72"/>
  <c r="N6" i="72"/>
  <c r="P6" i="72"/>
  <c r="M6" i="72"/>
  <c r="I6" i="70"/>
  <c r="M6" i="70"/>
  <c r="E6" i="70"/>
  <c r="I5" i="79"/>
  <c r="C26" i="69"/>
  <c r="P6" i="70"/>
  <c r="H6" i="72"/>
  <c r="H6" i="79"/>
  <c r="H5" i="79"/>
  <c r="K5" i="79"/>
  <c r="L6" i="70"/>
  <c r="F10" i="70"/>
  <c r="C18" i="79"/>
  <c r="D9" i="70"/>
  <c r="D6" i="72"/>
  <c r="J24" i="79"/>
  <c r="K10" i="70"/>
  <c r="J6" i="72"/>
  <c r="D6" i="70"/>
  <c r="I8" i="69"/>
  <c r="H12" i="79"/>
  <c r="G6" i="79"/>
  <c r="D12" i="79"/>
  <c r="I6" i="72"/>
  <c r="J7" i="79"/>
  <c r="I13" i="79"/>
  <c r="G6" i="70"/>
  <c r="F6" i="70"/>
  <c r="O6" i="70"/>
  <c r="C6" i="70"/>
  <c r="K6" i="70"/>
  <c r="N6" i="70"/>
  <c r="G33" i="80"/>
  <c r="S8" i="80"/>
  <c r="U8" i="80"/>
  <c r="I9" i="80"/>
  <c r="N9" i="80"/>
  <c r="P9" i="80"/>
  <c r="Q9" i="80"/>
  <c r="M10" i="80"/>
  <c r="O12" i="80"/>
  <c r="P12" i="80"/>
  <c r="Q21" i="80"/>
  <c r="M22" i="80"/>
  <c r="T22" i="80"/>
  <c r="U22" i="80"/>
  <c r="I23" i="80"/>
  <c r="N23" i="80"/>
  <c r="O23" i="80"/>
  <c r="N27" i="80"/>
  <c r="U27" i="80"/>
  <c r="P28" i="80"/>
  <c r="R28" i="80"/>
  <c r="L31" i="80"/>
  <c r="T31" i="80"/>
  <c r="L32" i="80"/>
  <c r="N33" i="80"/>
  <c r="O33" i="80"/>
  <c r="T33" i="80"/>
  <c r="O34" i="80"/>
  <c r="N35" i="80"/>
  <c r="P37" i="80"/>
  <c r="S38" i="80"/>
  <c r="R39" i="80"/>
  <c r="I40" i="80"/>
  <c r="S40" i="80"/>
  <c r="Q42" i="80"/>
  <c r="L43" i="80"/>
  <c r="T43" i="80"/>
  <c r="Q44" i="80"/>
  <c r="R46" i="80"/>
  <c r="M47" i="80"/>
  <c r="R47" i="80"/>
  <c r="S47" i="80"/>
  <c r="I48" i="80"/>
  <c r="N49" i="80"/>
  <c r="R53" i="80"/>
  <c r="I54" i="80"/>
  <c r="Q54" i="80"/>
  <c r="R24" i="80"/>
  <c r="O21" i="80"/>
  <c r="Q25" i="80"/>
  <c r="M29" i="80"/>
  <c r="H33" i="80"/>
  <c r="I36" i="80"/>
  <c r="S37" i="80"/>
  <c r="E8" i="80"/>
  <c r="P54" i="80"/>
  <c r="Q39" i="80"/>
  <c r="U35" i="80"/>
  <c r="M35" i="80"/>
  <c r="P40" i="80"/>
  <c r="I44" i="80"/>
  <c r="R52" i="80"/>
  <c r="N48" i="80"/>
  <c r="Q53" i="80"/>
  <c r="I39" i="80"/>
  <c r="N34" i="80"/>
  <c r="P6" i="80"/>
  <c r="N37" i="80"/>
  <c r="O22" i="80"/>
  <c r="Q41" i="80"/>
  <c r="O42" i="80"/>
  <c r="P35" i="80"/>
  <c r="R29" i="80"/>
  <c r="P27" i="80"/>
  <c r="I41" i="80"/>
  <c r="Q23" i="80"/>
  <c r="L39" i="80"/>
  <c r="U24" i="80"/>
  <c r="I6" i="80"/>
  <c r="R37" i="80"/>
  <c r="U10" i="80"/>
  <c r="U49" i="80"/>
  <c r="M49" i="80"/>
  <c r="Q45" i="80"/>
  <c r="F44" i="80"/>
  <c r="R38" i="80"/>
  <c r="T32" i="80"/>
  <c r="S31" i="80"/>
  <c r="Q13" i="80"/>
  <c r="N10" i="80"/>
  <c r="M9" i="80"/>
  <c r="T8" i="80"/>
  <c r="L8" i="80"/>
  <c r="I7" i="80"/>
  <c r="R6" i="80"/>
  <c r="T39" i="80"/>
  <c r="F53" i="80"/>
  <c r="M42" i="80"/>
  <c r="F37" i="80"/>
  <c r="J33" i="80"/>
  <c r="T50" i="80"/>
  <c r="L50" i="80"/>
  <c r="P46" i="80"/>
  <c r="T42" i="80"/>
  <c r="L42" i="80"/>
  <c r="O29" i="80"/>
  <c r="M27" i="80"/>
  <c r="S25" i="80"/>
  <c r="I25" i="80"/>
  <c r="E22" i="80"/>
  <c r="Q7" i="80"/>
  <c r="U40" i="80"/>
  <c r="U32" i="80"/>
  <c r="I30" i="80"/>
  <c r="M24" i="80"/>
  <c r="I22" i="80"/>
  <c r="I14" i="80"/>
  <c r="O36" i="80"/>
  <c r="S24" i="80"/>
  <c r="P21" i="80"/>
  <c r="Q14" i="80"/>
  <c r="T51" i="80"/>
  <c r="L51" i="80"/>
  <c r="Q48" i="80"/>
  <c r="O46" i="80"/>
  <c r="Q40" i="80"/>
  <c r="U36" i="80"/>
  <c r="M36" i="80"/>
  <c r="O30" i="80"/>
  <c r="S26" i="80"/>
  <c r="I26" i="80"/>
  <c r="N21" i="80"/>
  <c r="M32" i="80"/>
  <c r="U50" i="80"/>
  <c r="Q30" i="80"/>
  <c r="O28" i="80"/>
  <c r="S51" i="80"/>
  <c r="F48" i="80"/>
  <c r="T44" i="80"/>
  <c r="L44" i="80"/>
  <c r="S43" i="80"/>
  <c r="T36" i="80"/>
  <c r="L36" i="80"/>
  <c r="E24" i="80"/>
  <c r="N41" i="80"/>
  <c r="M50" i="80"/>
  <c r="Q6" i="80"/>
  <c r="U42" i="80"/>
  <c r="M54" i="80"/>
  <c r="T53" i="80"/>
  <c r="S52" i="80"/>
  <c r="O48" i="80"/>
  <c r="T45" i="80"/>
  <c r="U38" i="80"/>
  <c r="M38" i="80"/>
  <c r="T37" i="80"/>
  <c r="L37" i="80"/>
  <c r="R35" i="80"/>
  <c r="Q34" i="80"/>
  <c r="O32" i="80"/>
  <c r="N31" i="80"/>
  <c r="Q26" i="80"/>
  <c r="P25" i="80"/>
  <c r="P51" i="80"/>
  <c r="P11" i="80"/>
  <c r="M8" i="80"/>
  <c r="P45" i="80"/>
  <c r="N43" i="80"/>
  <c r="P13" i="80"/>
  <c r="P29" i="80"/>
  <c r="T46" i="80"/>
  <c r="S45" i="80"/>
  <c r="I45" i="80"/>
  <c r="R44" i="80"/>
  <c r="O41" i="80"/>
  <c r="F34" i="80"/>
  <c r="P26" i="80"/>
  <c r="F26" i="80"/>
  <c r="L22" i="80"/>
  <c r="I13" i="80"/>
  <c r="Q11" i="80"/>
  <c r="F10" i="80"/>
  <c r="U47" i="80"/>
  <c r="L19" i="80"/>
  <c r="I34" i="80"/>
  <c r="R33" i="80"/>
  <c r="L15" i="80"/>
  <c r="U17" i="80"/>
  <c r="R14" i="80"/>
  <c r="N19" i="80"/>
  <c r="T17" i="80"/>
  <c r="L17" i="80"/>
  <c r="I16" i="80"/>
  <c r="M17" i="80"/>
  <c r="P14" i="80"/>
  <c r="F11" i="80"/>
  <c r="T15" i="80"/>
  <c r="S15" i="80"/>
  <c r="K33" i="80"/>
  <c r="H5" i="80"/>
  <c r="I24" i="80"/>
  <c r="F33" i="80"/>
  <c r="I52" i="80"/>
  <c r="R51" i="80"/>
  <c r="R43" i="80"/>
  <c r="O40" i="80"/>
  <c r="P39" i="80"/>
  <c r="S36" i="80"/>
  <c r="T35" i="80"/>
  <c r="L35" i="80"/>
  <c r="I53" i="80"/>
  <c r="I38" i="80"/>
  <c r="Q18" i="80"/>
  <c r="O16" i="80"/>
  <c r="I47" i="80"/>
  <c r="P44" i="80"/>
  <c r="U41" i="80"/>
  <c r="M41" i="80"/>
  <c r="U33" i="80"/>
  <c r="M33" i="80"/>
  <c r="Q52" i="80"/>
  <c r="P53" i="80"/>
  <c r="T49" i="80"/>
  <c r="L49" i="80"/>
  <c r="Q38" i="80"/>
  <c r="U34" i="80"/>
  <c r="M34" i="80"/>
  <c r="S20" i="80"/>
  <c r="U48" i="80"/>
  <c r="Q47" i="80"/>
  <c r="O45" i="80"/>
  <c r="E30" i="80"/>
  <c r="L18" i="80"/>
  <c r="F17" i="80"/>
  <c r="R9" i="80"/>
  <c r="F32" i="80"/>
  <c r="I33" i="80"/>
  <c r="M48" i="80"/>
  <c r="O54" i="80"/>
  <c r="S50" i="80"/>
  <c r="S42" i="80"/>
  <c r="F49" i="80"/>
  <c r="N46" i="80"/>
  <c r="S17" i="80"/>
  <c r="O13" i="80"/>
  <c r="O11" i="80"/>
  <c r="R15" i="80"/>
  <c r="O9" i="80"/>
  <c r="N12" i="80"/>
  <c r="T10" i="80"/>
  <c r="L10" i="80"/>
  <c r="S53" i="80"/>
  <c r="F50" i="80"/>
  <c r="O49" i="80"/>
  <c r="F42" i="80"/>
  <c r="L38" i="80"/>
  <c r="P34" i="80"/>
  <c r="N32" i="80"/>
  <c r="U31" i="80"/>
  <c r="I29" i="80"/>
  <c r="T14" i="80"/>
  <c r="M19" i="80"/>
  <c r="N20" i="80"/>
  <c r="O19" i="80"/>
  <c r="G19" i="80"/>
  <c r="T18" i="80"/>
  <c r="R16" i="80"/>
  <c r="M15" i="80"/>
  <c r="I12" i="80"/>
  <c r="R11" i="80"/>
  <c r="F8" i="80"/>
  <c r="R7" i="80"/>
  <c r="M31" i="80"/>
  <c r="P30" i="80"/>
  <c r="I28" i="80"/>
  <c r="P23" i="80"/>
  <c r="F22" i="80"/>
  <c r="P33" i="80"/>
  <c r="U51" i="80"/>
  <c r="M51" i="80"/>
  <c r="Q46" i="80"/>
  <c r="S44" i="80"/>
  <c r="U43" i="80"/>
  <c r="M43" i="80"/>
  <c r="P41" i="80"/>
  <c r="R40" i="80"/>
  <c r="T38" i="80"/>
  <c r="N36" i="80"/>
  <c r="R17" i="80"/>
  <c r="Q15" i="80"/>
  <c r="O14" i="80"/>
  <c r="N13" i="80"/>
  <c r="F13" i="80"/>
  <c r="M12" i="80"/>
  <c r="N11" i="80"/>
  <c r="S10" i="80"/>
  <c r="F9" i="80"/>
  <c r="N7" i="80"/>
  <c r="R8" i="80"/>
  <c r="Q31" i="80"/>
  <c r="R32" i="80"/>
  <c r="T30" i="80"/>
  <c r="L30" i="80"/>
  <c r="E29" i="80"/>
  <c r="F25" i="80"/>
  <c r="S21" i="80"/>
  <c r="O53" i="80"/>
  <c r="R36" i="80"/>
  <c r="L34" i="80"/>
  <c r="U15" i="80"/>
  <c r="R20" i="80"/>
  <c r="T47" i="80"/>
  <c r="L47" i="80"/>
  <c r="I46" i="80"/>
  <c r="R45" i="80"/>
  <c r="Q28" i="80"/>
  <c r="N17" i="80"/>
  <c r="S14" i="80"/>
  <c r="R13" i="80"/>
  <c r="Q12" i="80"/>
  <c r="O10" i="80"/>
  <c r="S6" i="80"/>
  <c r="N8" i="80"/>
  <c r="F30" i="80"/>
  <c r="R54" i="80"/>
  <c r="N50" i="80"/>
  <c r="N42" i="80"/>
  <c r="S39" i="80"/>
  <c r="O35" i="80"/>
  <c r="Q29" i="80"/>
  <c r="O27" i="80"/>
  <c r="T24" i="80"/>
  <c r="L24" i="80"/>
  <c r="P18" i="80"/>
  <c r="N16" i="80"/>
  <c r="E31" i="80"/>
  <c r="R25" i="80"/>
  <c r="T52" i="80"/>
  <c r="L52" i="80"/>
  <c r="P48" i="80"/>
  <c r="U37" i="80"/>
  <c r="M37" i="80"/>
  <c r="R26" i="80"/>
  <c r="N22" i="80"/>
  <c r="N25" i="80"/>
  <c r="T23" i="80"/>
  <c r="L23" i="80"/>
  <c r="I31" i="80"/>
  <c r="E28" i="80"/>
  <c r="N26" i="80"/>
  <c r="R22" i="80"/>
  <c r="I15" i="80"/>
  <c r="F18" i="80"/>
  <c r="P17" i="80"/>
  <c r="O15" i="80"/>
  <c r="U14" i="80"/>
  <c r="M14" i="80"/>
  <c r="T13" i="80"/>
  <c r="L13" i="80"/>
  <c r="S12" i="80"/>
  <c r="L11" i="80"/>
  <c r="Q10" i="80"/>
  <c r="T9" i="80"/>
  <c r="L9" i="80"/>
  <c r="U6" i="80"/>
  <c r="M6" i="80"/>
  <c r="S29" i="80"/>
  <c r="S28" i="80"/>
  <c r="Q27" i="80"/>
  <c r="T26" i="80"/>
  <c r="L26" i="80"/>
  <c r="T25" i="80"/>
  <c r="L25" i="80"/>
  <c r="N24" i="80"/>
  <c r="R23" i="80"/>
  <c r="P22" i="80"/>
  <c r="I21" i="80"/>
  <c r="T54" i="80"/>
  <c r="L54" i="80"/>
  <c r="N52" i="80"/>
  <c r="P50" i="80"/>
  <c r="I49" i="80"/>
  <c r="R48" i="80"/>
  <c r="L45" i="80"/>
  <c r="N47" i="80"/>
  <c r="P42" i="80"/>
  <c r="T40" i="80"/>
  <c r="L40" i="80"/>
  <c r="U39" i="80"/>
  <c r="M39" i="80"/>
  <c r="F38" i="80"/>
  <c r="O37" i="80"/>
  <c r="Q35" i="80"/>
  <c r="U28" i="80"/>
  <c r="M28" i="80"/>
  <c r="U29" i="80"/>
  <c r="S27" i="80"/>
  <c r="P24" i="80"/>
  <c r="N18" i="80"/>
  <c r="R30" i="80"/>
  <c r="I20" i="80"/>
  <c r="R19" i="80"/>
  <c r="O18" i="80"/>
  <c r="Q17" i="80"/>
  <c r="I17" i="80"/>
  <c r="P15" i="80"/>
  <c r="N14" i="80"/>
  <c r="F14" i="80"/>
  <c r="M13" i="80"/>
  <c r="L12" i="80"/>
  <c r="U11" i="80"/>
  <c r="M11" i="80"/>
  <c r="R10" i="80"/>
  <c r="I8" i="80"/>
  <c r="S33" i="80"/>
  <c r="U7" i="80"/>
  <c r="M7" i="80"/>
  <c r="F6" i="80"/>
  <c r="I32" i="80"/>
  <c r="S30" i="80"/>
  <c r="T29" i="80"/>
  <c r="L29" i="80"/>
  <c r="R27" i="80"/>
  <c r="U26" i="80"/>
  <c r="M26" i="80"/>
  <c r="E25" i="80"/>
  <c r="O24" i="80"/>
  <c r="Q22" i="80"/>
  <c r="L33" i="80"/>
  <c r="U54" i="80"/>
  <c r="O52" i="80"/>
  <c r="Q50" i="80"/>
  <c r="S48" i="80"/>
  <c r="L46" i="80"/>
  <c r="N44" i="80"/>
  <c r="S41" i="80"/>
  <c r="N39" i="80"/>
  <c r="F43" i="80"/>
  <c r="F36" i="80"/>
  <c r="L16" i="80"/>
  <c r="L7" i="80"/>
  <c r="F12" i="80"/>
  <c r="F27" i="80"/>
  <c r="E27" i="80"/>
  <c r="F20" i="80"/>
  <c r="T7" i="80"/>
  <c r="U16" i="80"/>
  <c r="M16" i="80"/>
  <c r="U9" i="80"/>
  <c r="U25" i="80"/>
  <c r="M25" i="80"/>
  <c r="S23" i="80"/>
  <c r="R21" i="80"/>
  <c r="P43" i="80"/>
  <c r="M40" i="80"/>
  <c r="Q36" i="80"/>
  <c r="F19" i="80"/>
  <c r="F52" i="80"/>
  <c r="O51" i="80"/>
  <c r="S46" i="80"/>
  <c r="O43" i="80"/>
  <c r="P36" i="80"/>
  <c r="F35" i="80"/>
  <c r="Q20" i="80"/>
  <c r="P20" i="80"/>
  <c r="T16" i="80"/>
  <c r="F54" i="80"/>
  <c r="P52" i="80"/>
  <c r="Q51" i="80"/>
  <c r="S49" i="80"/>
  <c r="T48" i="80"/>
  <c r="L48" i="80"/>
  <c r="U46" i="80"/>
  <c r="M46" i="80"/>
  <c r="F45" i="80"/>
  <c r="O44" i="80"/>
  <c r="Q43" i="80"/>
  <c r="T41" i="80"/>
  <c r="L41" i="80"/>
  <c r="N40" i="80"/>
  <c r="F40" i="80"/>
  <c r="O39" i="80"/>
  <c r="P38" i="80"/>
  <c r="Q37" i="80"/>
  <c r="I37" i="80"/>
  <c r="S35" i="80"/>
  <c r="T34" i="80"/>
  <c r="O20" i="80"/>
  <c r="U18" i="80"/>
  <c r="M18" i="80"/>
  <c r="O17" i="80"/>
  <c r="S16" i="80"/>
  <c r="N15" i="80"/>
  <c r="L14" i="80"/>
  <c r="S13" i="80"/>
  <c r="R12" i="80"/>
  <c r="P10" i="80"/>
  <c r="S9" i="80"/>
  <c r="O8" i="80"/>
  <c r="S7" i="80"/>
  <c r="T6" i="80"/>
  <c r="L6" i="80"/>
  <c r="S54" i="80"/>
  <c r="L53" i="80"/>
  <c r="N51" i="80"/>
  <c r="F51" i="80"/>
  <c r="O50" i="80"/>
  <c r="P49" i="80"/>
  <c r="N53" i="80"/>
  <c r="I50" i="80"/>
  <c r="R49" i="80"/>
  <c r="U44" i="80"/>
  <c r="M44" i="80"/>
  <c r="I42" i="80"/>
  <c r="R41" i="80"/>
  <c r="O38" i="80"/>
  <c r="S34" i="80"/>
  <c r="U53" i="80"/>
  <c r="M53" i="80"/>
  <c r="Q49" i="80"/>
  <c r="O47" i="80"/>
  <c r="U45" i="80"/>
  <c r="M45" i="80"/>
  <c r="N38" i="80"/>
  <c r="I35" i="80"/>
  <c r="R34" i="80"/>
  <c r="R31" i="80"/>
  <c r="S32" i="80"/>
  <c r="U30" i="80"/>
  <c r="M30" i="80"/>
  <c r="N29" i="80"/>
  <c r="F29" i="80"/>
  <c r="N28" i="80"/>
  <c r="F28" i="80"/>
  <c r="O26" i="80"/>
  <c r="O25" i="80"/>
  <c r="U23" i="80"/>
  <c r="M23" i="80"/>
  <c r="S22" i="80"/>
  <c r="T21" i="80"/>
  <c r="U52" i="80"/>
  <c r="M52" i="80"/>
  <c r="P47" i="80"/>
  <c r="N45" i="80"/>
  <c r="N54" i="80"/>
  <c r="I51" i="80"/>
  <c r="R50" i="80"/>
  <c r="I43" i="80"/>
  <c r="R42" i="80"/>
  <c r="Q33" i="80"/>
  <c r="T27" i="80"/>
  <c r="L27" i="80"/>
  <c r="Q24" i="80"/>
  <c r="E23" i="80"/>
  <c r="U20" i="80"/>
  <c r="M20" i="80"/>
  <c r="Q19" i="80"/>
  <c r="S18" i="80"/>
  <c r="I18" i="80"/>
  <c r="Q16" i="80"/>
  <c r="F15" i="80"/>
  <c r="U12" i="80"/>
  <c r="T11" i="80"/>
  <c r="I10" i="80"/>
  <c r="Q8" i="80"/>
  <c r="F7" i="80"/>
  <c r="O6" i="80"/>
  <c r="P19" i="80"/>
  <c r="I19" i="80"/>
  <c r="U13" i="80"/>
  <c r="T12" i="80"/>
  <c r="S11" i="80"/>
  <c r="P8" i="80"/>
  <c r="O7" i="80"/>
  <c r="N6" i="80"/>
  <c r="F39" i="80"/>
  <c r="F16" i="80"/>
  <c r="P31" i="80"/>
  <c r="Q32" i="80"/>
  <c r="T28" i="80"/>
  <c r="L28" i="80"/>
  <c r="O31" i="80"/>
  <c r="P32" i="80"/>
  <c r="I27" i="80"/>
  <c r="F24" i="80"/>
  <c r="F31" i="80"/>
  <c r="F47" i="80"/>
  <c r="T20" i="80"/>
  <c r="L20" i="80"/>
  <c r="R18" i="80"/>
  <c r="P16" i="80"/>
  <c r="P7" i="80"/>
  <c r="N30" i="80"/>
  <c r="F23" i="80"/>
  <c r="U21" i="80"/>
  <c r="M21" i="80"/>
  <c r="E40" i="80"/>
  <c r="E42" i="80"/>
  <c r="E16" i="80"/>
  <c r="E39" i="80"/>
  <c r="E35" i="80"/>
  <c r="E9" i="80"/>
  <c r="E18" i="80"/>
  <c r="E53" i="80"/>
  <c r="E14" i="80"/>
  <c r="E33" i="80"/>
  <c r="E41" i="80"/>
  <c r="E37" i="80"/>
  <c r="E49" i="80"/>
  <c r="E10" i="80"/>
  <c r="E48" i="80"/>
  <c r="E50" i="80"/>
  <c r="E38" i="80"/>
  <c r="E17" i="80"/>
  <c r="E45" i="80"/>
  <c r="E7" i="80"/>
  <c r="E46" i="80"/>
  <c r="E20" i="80"/>
  <c r="I11" i="80"/>
  <c r="E52" i="80"/>
  <c r="E47" i="80"/>
  <c r="E43" i="80"/>
  <c r="E54" i="80"/>
  <c r="E13" i="80"/>
  <c r="E44" i="80"/>
  <c r="E36" i="80"/>
  <c r="E26" i="80"/>
  <c r="E15" i="80"/>
  <c r="E19" i="80"/>
  <c r="E6" i="80"/>
  <c r="E12" i="80"/>
  <c r="F46" i="80"/>
  <c r="E34" i="80"/>
  <c r="E32" i="80"/>
  <c r="F21" i="80"/>
  <c r="F41" i="80"/>
  <c r="E51" i="80"/>
  <c r="E21" i="80"/>
  <c r="G5" i="80"/>
  <c r="Q5" i="80"/>
  <c r="J5" i="80"/>
  <c r="K5" i="80"/>
  <c r="P5" i="80"/>
  <c r="I5" i="80"/>
  <c r="F5" i="80"/>
  <c r="E5" i="80"/>
  <c r="S5" i="80"/>
  <c r="T5" i="80"/>
  <c r="M5" i="80"/>
  <c r="U5" i="80"/>
  <c r="N5" i="80"/>
  <c r="L5" i="80"/>
  <c r="R5" i="80"/>
  <c r="O5" i="80"/>
</calcChain>
</file>

<file path=xl/sharedStrings.xml><?xml version="1.0" encoding="utf-8"?>
<sst xmlns="http://schemas.openxmlformats.org/spreadsheetml/2006/main" count="345" uniqueCount="274">
  <si>
    <t>Найменування показника</t>
  </si>
  <si>
    <t>залишено без розгляду</t>
  </si>
  <si>
    <t>відмовлено у відкритті провадження</t>
  </si>
  <si>
    <t>А</t>
  </si>
  <si>
    <t>Б</t>
  </si>
  <si>
    <t>не розглянуто на початок періоду</t>
  </si>
  <si>
    <t>надійшло на розгляд</t>
  </si>
  <si>
    <t>з направленням справи для розгляду до іншого суду першої інстанції, у тому числі за встановленою підсудністю</t>
  </si>
  <si>
    <t>Розділ 1.</t>
  </si>
  <si>
    <t>Розділ 3.</t>
  </si>
  <si>
    <t>Розділ 4.</t>
  </si>
  <si>
    <t>Розділ 2.</t>
  </si>
  <si>
    <t xml:space="preserve">з ухваленням нового рішення </t>
  </si>
  <si>
    <t>Результативність  здійснення правосуддя за формою процесуального звернення та видами судочинства</t>
  </si>
  <si>
    <t xml:space="preserve">заяв про перегляд судових рішень за нововиявленими обставинами </t>
  </si>
  <si>
    <t xml:space="preserve">заяв про перегляд судових рішень за виключними обставинами </t>
  </si>
  <si>
    <r>
      <t>Перебувало на розгляді упродовж періоду (усього),</t>
    </r>
    <r>
      <rPr>
        <i/>
        <sz val="18"/>
        <rFont val="Roboto Condensed Light"/>
        <charset val="204"/>
      </rPr>
      <t xml:space="preserve"> 
</t>
    </r>
    <r>
      <rPr>
        <sz val="18"/>
        <rFont val="Roboto Condensed Light"/>
        <charset val="204"/>
      </rPr>
      <t>з них:</t>
    </r>
  </si>
  <si>
    <t>Кількість постановлених окремих ухвал</t>
  </si>
  <si>
    <t>не  розглянуто на початок періоду</t>
  </si>
  <si>
    <t>Кількість справ, що повернуто до касаційних судів у складі Верховного Суду</t>
  </si>
  <si>
    <t xml:space="preserve">Розділ 1. Загальні показники здійснення правосуддя </t>
  </si>
  <si>
    <t xml:space="preserve">Довідка до розділу 1. Додаткові  показники здійснення правосуддя </t>
  </si>
  <si>
    <t xml:space="preserve">Загальні показники здійснення правосуддя </t>
  </si>
  <si>
    <t xml:space="preserve">Додаткові  показники здійснення правосуддя </t>
  </si>
  <si>
    <t>повернуто</t>
  </si>
  <si>
    <r>
      <t xml:space="preserve">апеляційних скарг та справ </t>
    </r>
    <r>
      <rPr>
        <sz val="22"/>
        <rFont val="Times New Roman"/>
        <family val="1"/>
        <charset val="204"/>
      </rPr>
      <t/>
    </r>
  </si>
  <si>
    <t xml:space="preserve">Результативність здійснення правосуддя на підставі апеляційних скарг і справ </t>
  </si>
  <si>
    <t>Розділ 5.</t>
  </si>
  <si>
    <t xml:space="preserve">Результативність  здійснення правосуддя на підставі касаційних скарг і справ </t>
  </si>
  <si>
    <t xml:space="preserve">Звільнено осіб з-під варти за результатами перегляду судових рішень судом касаційної інстанції </t>
  </si>
  <si>
    <t>Кількість скасованих рішень суду за нововиявленими обставинами</t>
  </si>
  <si>
    <t xml:space="preserve">Кількість скасованих рішень суду за виключними обставинами </t>
  </si>
  <si>
    <t xml:space="preserve">заяви про перегляд судових рішень за нововиявленими обставинами  </t>
  </si>
  <si>
    <t xml:space="preserve">заяви про перегляд судових рішень за виключними обставинами  </t>
  </si>
  <si>
    <t>у зразкових справах</t>
  </si>
  <si>
    <t xml:space="preserve">цивільного судочинства </t>
  </si>
  <si>
    <t>кримінального судочинства</t>
  </si>
  <si>
    <t>господарського судочинства</t>
  </si>
  <si>
    <t xml:space="preserve">Передано справ на розгляд до Великої Палати Верховного Суду   </t>
  </si>
  <si>
    <t>із закриттям провадження у справі/ залишенням заяви без розгляду</t>
  </si>
  <si>
    <t>з направленням для продовження розгляду</t>
  </si>
  <si>
    <t xml:space="preserve">із залишенням в силі рішення суду першої інстанції </t>
  </si>
  <si>
    <t xml:space="preserve">Не розглянуто на кінець періоду </t>
  </si>
  <si>
    <t>Категорії судових справ</t>
  </si>
  <si>
    <t>№ рядка</t>
  </si>
  <si>
    <t>Форма № 1-ВС</t>
  </si>
  <si>
    <t>Форма процесуального звернення</t>
  </si>
  <si>
    <t>Не розглянуто на кінець періоду</t>
  </si>
  <si>
    <t>подання/клопотання про визначення підсудності справи</t>
  </si>
  <si>
    <r>
      <t xml:space="preserve">Розглянуто (усього), 
</t>
    </r>
    <r>
      <rPr>
        <sz val="22"/>
        <rFont val="Roboto Condensed Light"/>
        <charset val="204"/>
      </rPr>
      <t>з них:</t>
    </r>
  </si>
  <si>
    <r>
      <t xml:space="preserve">Перебувало на розгляді (усього),
</t>
    </r>
    <r>
      <rPr>
        <sz val="20"/>
        <rFont val="Roboto Condensed Light"/>
        <charset val="204"/>
      </rPr>
      <t>з них:</t>
    </r>
  </si>
  <si>
    <r>
      <t>Розглянуто
(усього)</t>
    </r>
    <r>
      <rPr>
        <sz val="20"/>
        <rFont val="Roboto Condensed Light"/>
        <charset val="204"/>
      </rPr>
      <t>,</t>
    </r>
    <r>
      <rPr>
        <b/>
        <sz val="20"/>
        <rFont val="Roboto Condensed Light"/>
        <charset val="204"/>
      </rPr>
      <t xml:space="preserve">
</t>
    </r>
    <r>
      <rPr>
        <sz val="20"/>
        <rFont val="Roboto Condensed Light"/>
        <charset val="204"/>
      </rPr>
      <t>з них:</t>
    </r>
  </si>
  <si>
    <t xml:space="preserve">
повернуто</t>
  </si>
  <si>
    <t>недоговірних зобов’язань</t>
  </si>
  <si>
    <t>обігу цінних паперів</t>
  </si>
  <si>
    <t>корпоративних відносин</t>
  </si>
  <si>
    <t>земельних відносин</t>
  </si>
  <si>
    <t>захисту права власності</t>
  </si>
  <si>
    <t>захисту прав на об’єкти інтелектуальної власності</t>
  </si>
  <si>
    <t>застосування природоохоронного законодавства</t>
  </si>
  <si>
    <t>застосування антимонопольного законодавства</t>
  </si>
  <si>
    <t>1960 року</t>
  </si>
  <si>
    <t>проти основ національної безпеки України</t>
  </si>
  <si>
    <t>проти життя та здоров’я особи</t>
  </si>
  <si>
    <t>проти волі, честі та гідності особи</t>
  </si>
  <si>
    <t>проти виборчих, трудових та інших особистих прав і свобод людини і громадянина</t>
  </si>
  <si>
    <t>проти власності</t>
  </si>
  <si>
    <t>у сфері господарської діяльності</t>
  </si>
  <si>
    <t>проти довкілля</t>
  </si>
  <si>
    <t>проти громадської безпеки</t>
  </si>
  <si>
    <t>проти безпеки виробництва</t>
  </si>
  <si>
    <t>проти безпеки руху та експлуатації транспорту</t>
  </si>
  <si>
    <t>проти громадського порядку та моральності</t>
  </si>
  <si>
    <t>у сфері обігу наркотичних засобів, психотропних речовин, їх аналогів або прекурсорів та інші злочини проти здоров’я населення</t>
  </si>
  <si>
    <t>проти авторитету органів державної влади, органів місцевого самоврядування та об’єднань громадян</t>
  </si>
  <si>
    <t xml:space="preserve">у сфері використання електронно-обчислювальних машин (комп’ютерів), систем та комп’ютерних мереж і мереж електрозв’язку </t>
  </si>
  <si>
    <t>у сфері службової діяльності та професійної діяльності, пов’язаної з наданням публічних послуг</t>
  </si>
  <si>
    <t>проти правосуддя</t>
  </si>
  <si>
    <t>проти встановленого порядку несення військової служби (військові злочини)</t>
  </si>
  <si>
    <t>проти миру, безпеки людства та міжнародного правопорядку</t>
  </si>
  <si>
    <t>інші справи позовного провадження</t>
  </si>
  <si>
    <t>Кількість справ, що надійшли з касаційних судів на розгляд до Великої Палати Верховного Суду</t>
  </si>
  <si>
    <r>
      <t xml:space="preserve">Перебувало на розгляді упродовж періоду  (усього), 
</t>
    </r>
    <r>
      <rPr>
        <sz val="22"/>
        <rFont val="Roboto Condensed Light"/>
        <charset val="204"/>
      </rPr>
      <t>з них:</t>
    </r>
  </si>
  <si>
    <t>Види судочинства</t>
  </si>
  <si>
    <t>Зміст звіту за формою № 1-ВС</t>
  </si>
  <si>
    <t>Терміни формування</t>
  </si>
  <si>
    <t xml:space="preserve"> Респондент: </t>
  </si>
  <si>
    <r>
      <t>Перебувало на розгляді упродовж періоду (усього),</t>
    </r>
    <r>
      <rPr>
        <i/>
        <sz val="19"/>
        <rFont val="Roboto Condensed Light"/>
        <charset val="204"/>
      </rPr>
      <t xml:space="preserve"> 
</t>
    </r>
    <r>
      <rPr>
        <sz val="19"/>
        <rFont val="Roboto Condensed Light"/>
        <charset val="204"/>
      </rPr>
      <t>з них:</t>
    </r>
  </si>
  <si>
    <r>
      <t xml:space="preserve">господарського судочинства (усього), 
</t>
    </r>
    <r>
      <rPr>
        <sz val="24"/>
        <rFont val="Roboto Condensed Light"/>
        <charset val="204"/>
      </rPr>
      <t>з них:</t>
    </r>
  </si>
  <si>
    <r>
      <t xml:space="preserve">кримінального судочинства (усього),
 </t>
    </r>
    <r>
      <rPr>
        <sz val="24"/>
        <rFont val="Roboto Condensed Light"/>
        <charset val="204"/>
      </rPr>
      <t>з них:</t>
    </r>
  </si>
  <si>
    <r>
      <t xml:space="preserve">цивільного судочинства (усього), 
</t>
    </r>
    <r>
      <rPr>
        <sz val="24"/>
        <rFont val="Roboto Condensed Light"/>
        <charset val="204"/>
      </rPr>
      <t>з них:</t>
    </r>
  </si>
  <si>
    <t>із закриттям провадження у справі/
залишенням заяви без розгляду</t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</si>
  <si>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</si>
  <si>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r>
      <t>Розглянуто
(усього)</t>
    </r>
    <r>
      <rPr>
        <sz val="22"/>
        <rFont val="Roboto Condensed Light"/>
        <charset val="204"/>
      </rPr>
      <t>,</t>
    </r>
    <r>
      <rPr>
        <b/>
        <sz val="22"/>
        <rFont val="Roboto Condensed Light"/>
        <charset val="204"/>
      </rPr>
      <t xml:space="preserve">
</t>
    </r>
    <r>
      <rPr>
        <sz val="22"/>
        <rFont val="Roboto Condensed Light"/>
        <charset val="204"/>
      </rPr>
      <t>з них:</t>
    </r>
  </si>
  <si>
    <r>
      <t xml:space="preserve">2001 року (усього), 
</t>
    </r>
    <r>
      <rPr>
        <i/>
        <sz val="18"/>
        <rFont val="Roboto Condensed Light"/>
        <charset val="204"/>
      </rPr>
      <t>з них за злочини:</t>
    </r>
  </si>
  <si>
    <r>
      <t xml:space="preserve">Найменування: </t>
    </r>
    <r>
      <rPr>
        <b/>
        <sz val="14"/>
        <rFont val="Roboto Condensed Light"/>
        <charset val="204"/>
      </rPr>
      <t xml:space="preserve"> Верховний Суд</t>
    </r>
  </si>
  <si>
    <t>відмовлено у відкритті провадження/ у задоволенні подання</t>
  </si>
  <si>
    <t>Загальна кількість</t>
  </si>
  <si>
    <t>інші рішення у справах</t>
  </si>
  <si>
    <r>
      <rPr>
        <b/>
        <sz val="18"/>
        <rFont val="Roboto Condensed Light"/>
        <charset val="204"/>
      </rPr>
      <t xml:space="preserve">Розглянуто (усього), </t>
    </r>
    <r>
      <rPr>
        <sz val="18"/>
        <rFont val="Roboto Condensed Light"/>
        <charset val="204"/>
      </rPr>
      <t xml:space="preserve">
з них:</t>
    </r>
  </si>
  <si>
    <t>заяв/клопотань/подань про визначення  підсудності</t>
  </si>
  <si>
    <t>касаційні скарги і справи</t>
  </si>
  <si>
    <t>ЗВІТ ПРО ЗДІЙСНЕННЯ ПРАВОСУДДЯ ВЕРХОВНИМ СУДОМ</t>
  </si>
  <si>
    <t>9</t>
  </si>
  <si>
    <t xml:space="preserve">№ рядка </t>
  </si>
  <si>
    <t xml:space="preserve"> першої інстанції </t>
  </si>
  <si>
    <t>відмовлено у відкритті   провадження</t>
  </si>
  <si>
    <t>у справах про адміністративні правопорушення (ст. 185-3 КпАП)</t>
  </si>
  <si>
    <t>адміністративного судочинства</t>
  </si>
  <si>
    <t>позовних заяв/справ</t>
  </si>
  <si>
    <t>Кількість окремих думок</t>
  </si>
  <si>
    <t xml:space="preserve">Розділ 3. Результативність здійснення правосуддя на підставі апеляційних скарг і справ </t>
  </si>
  <si>
    <t xml:space="preserve">Розділ 4. Результативність  здійснення правосуддя на підставі касаційних скарг і справ </t>
  </si>
  <si>
    <t>Розділ 5. Результативність  здійснення правосуддя на підставі касаційних скарг і справ за видами 
судочинства та категоріями судових справ</t>
  </si>
  <si>
    <t>розглянуто по суті/ здійснено апеляційний/ касаційний перегляд/ перегляд за заявою</t>
  </si>
  <si>
    <t xml:space="preserve">закрито провадження в адміністративній справі/
апеляційне провадження/
касаційне провадження </t>
  </si>
  <si>
    <t>розглянуто по суті/ здійснено апеляційний/ касаційний перегляд/ перегляд за заявою/інші рішення у справах</t>
  </si>
  <si>
    <r>
      <t xml:space="preserve">Розглянуто (усього), 
</t>
    </r>
    <r>
      <rPr>
        <sz val="19"/>
        <rFont val="Roboto Condensed Light"/>
        <charset val="204"/>
      </rPr>
      <t>з них:</t>
    </r>
  </si>
  <si>
    <t>Результативність  здійснення касаційного перегляду за кількістю осіб у кримінальному судочинстві</t>
  </si>
  <si>
    <t xml:space="preserve">Довідка до розділу 1. </t>
  </si>
  <si>
    <t>Результативність  здійснення правосуддя на підставі касаційних скарг і справ за видами судочинства та категоріями судових справ</t>
  </si>
  <si>
    <t>скарг на рішення Вищої ради правосуддя, ухвалених за результатами розгляду скарг на рішення її Дисциплінарної палати</t>
  </si>
  <si>
    <t xml:space="preserve">касаційних скарг та справ </t>
  </si>
  <si>
    <t>подань у зразкових справах (з р. 3)</t>
  </si>
  <si>
    <t>Відмовлено у відкритті касаційного провадження на підставі п. 5 ч. 1 ст. 333 КАС України/ ч. 2 ст. 293 ГПК України/ п. 5 ч. 2 ст. 394 ЦПК України</t>
  </si>
  <si>
    <t>Форма № 1-ВС   с. 4</t>
  </si>
  <si>
    <t>апеляційні скарги у справах про адміністративні правопорушення (ст. 185-3 КпАП)</t>
  </si>
  <si>
    <r>
      <t>адміністративного судочинства (усього)</t>
    </r>
    <r>
      <rPr>
        <sz val="24"/>
        <rFont val="Roboto Condensed Light"/>
        <charset val="204"/>
      </rPr>
      <t>, 
з них:</t>
    </r>
  </si>
  <si>
    <t>Форма № 1-ВС   с. 5</t>
  </si>
  <si>
    <t>закрито апеляційне провадження/ визнано нечинним судове рішення та закрито провадження у справі</t>
  </si>
  <si>
    <t>скаргу задоволено  та судове рішення змінено</t>
  </si>
  <si>
    <t>скаргу задоволено та судове рішення скасовано (усього), 
у тому числі:</t>
  </si>
  <si>
    <t>Форма № 1-ВС   с. 6</t>
  </si>
  <si>
    <t>скаргу задоволено та судове рішення змінено</t>
  </si>
  <si>
    <r>
      <t xml:space="preserve">скаргу задоволено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</si>
  <si>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r>
      <t xml:space="preserve">Загальна кількість касаційних скарг і справ, 
</t>
    </r>
    <r>
      <rPr>
        <b/>
        <i/>
        <sz val="22"/>
        <rFont val="Roboto Condensed Light"/>
        <charset val="204"/>
      </rPr>
      <t>у тому числі:</t>
    </r>
  </si>
  <si>
    <r>
      <t>Загальна кількість процесуальних звернень до суду</t>
    </r>
    <r>
      <rPr>
        <sz val="24"/>
        <rFont val="Roboto Condensed Light"/>
        <charset val="204"/>
      </rPr>
      <t>,
 у тому числі в порядку:</t>
    </r>
  </si>
  <si>
    <r>
      <t xml:space="preserve">Загальна кількість справ, 
</t>
    </r>
    <r>
      <rPr>
        <b/>
        <i/>
        <sz val="18"/>
        <rFont val="Roboto Condensed Light"/>
        <charset val="204"/>
      </rPr>
      <t xml:space="preserve">у тому числі:
</t>
    </r>
  </si>
  <si>
    <t>Форма № 1-ВС   с. 9</t>
  </si>
  <si>
    <t>Розділ 5.1. Результативність  здійснення касаційного перегляду за кількістю осіб у кримінальному судочинстві</t>
  </si>
  <si>
    <t xml:space="preserve"> апеляційної інстанції </t>
  </si>
  <si>
    <t>проти статевої свободи та статевої недоторканості особи</t>
  </si>
  <si>
    <r>
      <t>(ст. 109–114</t>
    </r>
    <r>
      <rPr>
        <vertAlign val="superscript"/>
        <sz val="18"/>
        <rFont val="Roboto Condensed Light"/>
        <charset val="204"/>
      </rPr>
      <t>1</t>
    </r>
    <r>
      <rPr>
        <sz val="18"/>
        <rFont val="Roboto Condensed Light"/>
        <charset val="204"/>
      </rPr>
      <t>)</t>
    </r>
  </si>
  <si>
    <t>(ст. 115–145)</t>
  </si>
  <si>
    <t>(ст. 146–151)</t>
  </si>
  <si>
    <t>(ст. 152–156)</t>
  </si>
  <si>
    <t>(ст. 157–184)</t>
  </si>
  <si>
    <t>(ст. 185–198)</t>
  </si>
  <si>
    <t>(ст. 199–233)</t>
  </si>
  <si>
    <t>(ст. 236–254)</t>
  </si>
  <si>
    <r>
      <t>(ст. 255–270</t>
    </r>
    <r>
      <rPr>
        <vertAlign val="superscript"/>
        <sz val="18"/>
        <rFont val="Roboto Condensed Light"/>
        <charset val="204"/>
      </rPr>
      <t>1</t>
    </r>
    <r>
      <rPr>
        <sz val="18"/>
        <rFont val="Roboto Condensed Light"/>
        <charset val="204"/>
      </rPr>
      <t>)</t>
    </r>
  </si>
  <si>
    <t>(ст. 271–275)</t>
  </si>
  <si>
    <t>(ст. 276–292)</t>
  </si>
  <si>
    <t>(ст. 293–304)</t>
  </si>
  <si>
    <t>(ст. 305–327)</t>
  </si>
  <si>
    <t>(ст. 328-337)</t>
  </si>
  <si>
    <t>(ст. 338–360)</t>
  </si>
  <si>
    <r>
      <t>(ст.  361–363</t>
    </r>
    <r>
      <rPr>
        <vertAlign val="superscript"/>
        <sz val="18"/>
        <rFont val="Roboto Condensed Light"/>
        <charset val="204"/>
      </rPr>
      <t>1</t>
    </r>
    <r>
      <rPr>
        <sz val="18"/>
        <rFont val="Roboto Condensed Light"/>
        <charset val="204"/>
      </rPr>
      <t>)</t>
    </r>
  </si>
  <si>
    <t>(ст. 364–370)</t>
  </si>
  <si>
    <r>
      <t>(ст. 371–400</t>
    </r>
    <r>
      <rPr>
        <vertAlign val="superscript"/>
        <sz val="18"/>
        <rFont val="Roboto Condensed Light"/>
        <charset val="204"/>
      </rPr>
      <t>1</t>
    </r>
    <r>
      <rPr>
        <sz val="18"/>
        <rFont val="Roboto Condensed Light"/>
        <charset val="204"/>
      </rPr>
      <t>)</t>
    </r>
  </si>
  <si>
    <t>(ст.  402–435)</t>
  </si>
  <si>
    <t>(ст. 436–447)</t>
  </si>
  <si>
    <t xml:space="preserve">7–8 </t>
  </si>
  <si>
    <t xml:space="preserve"> Юридична адреса: вул. П. Орлика, 8, м. Київ, 01043</t>
  </si>
  <si>
    <t>у задоволенні скарги відмовлено та залишено судове рішення без змін</t>
  </si>
  <si>
    <t xml:space="preserve">у задоволенні скарги відмовлено   та судове рішення залишено без змін             </t>
  </si>
  <si>
    <t xml:space="preserve">у задоволенні скарги відмовлено  та судове рішення  залишено без змін             </t>
  </si>
  <si>
    <r>
      <rPr>
        <i/>
        <sz val="20"/>
        <rFont val="Roboto Condensed Light"/>
        <charset val="204"/>
      </rPr>
      <t>скаргу задоволено  та судове рішення скасовано  (усього),</t>
    </r>
    <r>
      <rPr>
        <sz val="20"/>
        <rFont val="Roboto Condensed Light"/>
        <charset val="204"/>
      </rPr>
      <t xml:space="preserve">
у тому числі:</t>
    </r>
  </si>
  <si>
    <t>закрито провадження</t>
  </si>
  <si>
    <t>закрито касаційне провадження</t>
  </si>
  <si>
    <t xml:space="preserve">із закриттям провадження </t>
  </si>
  <si>
    <t>Розділ 5.1.</t>
  </si>
  <si>
    <t>Адміністративне судочинство</t>
  </si>
  <si>
    <t xml:space="preserve">Господар-ське судочинство </t>
  </si>
  <si>
    <t>Кримінальне судочинство</t>
  </si>
  <si>
    <t>Цивільне судочинство</t>
  </si>
  <si>
    <t>Форма № 1-ВС   с.3</t>
  </si>
  <si>
    <r>
      <rPr>
        <b/>
        <i/>
        <sz val="16"/>
        <rFont val="Roboto Condensed Light"/>
        <charset val="204"/>
      </rPr>
      <t xml:space="preserve">Кількість справ, у яких задоволено позовні вимоги/скаргу/заяву/змінено чи скасовано судові рішення
</t>
    </r>
    <r>
      <rPr>
        <sz val="16"/>
        <rFont val="Roboto Condensed Light"/>
        <charset val="204"/>
      </rPr>
      <t>(з гр.  9)</t>
    </r>
  </si>
  <si>
    <t>подання про визначення підсудності справи</t>
  </si>
  <si>
    <t>позовні заяв і справ</t>
  </si>
  <si>
    <t>скарги на рішення Вищої ради правосуддя, ухвалених за результатами розгляду скарг на рішення її Дисциплінарної палати</t>
  </si>
  <si>
    <t xml:space="preserve">апеляційні скарг в адміністративних справах </t>
  </si>
  <si>
    <t>касаційні скарг і справ</t>
  </si>
  <si>
    <t xml:space="preserve">заяви про перегляд судових рішень за нововиявленими обставинами </t>
  </si>
  <si>
    <t xml:space="preserve">заяви про перегляд судових рішень за виключними обставинами </t>
  </si>
  <si>
    <t>подання у зразкових справах ( з р. 4)</t>
  </si>
  <si>
    <t xml:space="preserve">апеляційні скарги і справ </t>
  </si>
  <si>
    <t>касаційні скарги і справ</t>
  </si>
  <si>
    <t xml:space="preserve">заяви  про перегляд судових рішень за виключними обставинами  </t>
  </si>
  <si>
    <t xml:space="preserve">апеляційні скарги </t>
  </si>
  <si>
    <t>касаційні скарги</t>
  </si>
  <si>
    <t>укладення, зміни, розірвання, виконання договорів (правочинів) та визнання їх недійсними</t>
  </si>
  <si>
    <r>
      <t xml:space="preserve">Загальна кількість судових рішень, переглянутих у касаційному порядку,
</t>
    </r>
    <r>
      <rPr>
        <i/>
        <sz val="20"/>
        <rFont val="Roboto Condensed Light"/>
        <charset val="204"/>
      </rPr>
      <t>у тому числі</t>
    </r>
    <r>
      <rPr>
        <b/>
        <sz val="20"/>
        <rFont val="Roboto Condensed Light"/>
        <charset val="204"/>
      </rPr>
      <t xml:space="preserve">: </t>
    </r>
  </si>
  <si>
    <r>
      <t xml:space="preserve">з направленням справи на новий розгляд  / призначенням нового розгляду, 
</t>
    </r>
    <r>
      <rPr>
        <i/>
        <sz val="20"/>
        <rFont val="Roboto Condensed Light"/>
        <charset val="204"/>
      </rPr>
      <t>у тому числі до суду:</t>
    </r>
  </si>
  <si>
    <t>у сфері охорони державної таємниці, недоторканності державних кордонів, забезпечення призову та мобілізації</t>
  </si>
  <si>
    <r>
      <rPr>
        <b/>
        <i/>
        <sz val="18"/>
        <rFont val="Roboto Condensed Light"/>
        <charset val="204"/>
      </rPr>
      <t>Кількість осіб, щодо яких в касаційному порядку переглянуто рішення суду (усього)</t>
    </r>
    <r>
      <rPr>
        <b/>
        <i/>
        <sz val="18"/>
        <rFont val="Roboto Condensed Light"/>
        <charset val="204"/>
      </rPr>
      <t xml:space="preserve"> </t>
    </r>
    <r>
      <rPr>
        <b/>
        <sz val="18"/>
        <rFont val="Roboto Condensed Light"/>
        <charset val="204"/>
      </rPr>
      <t xml:space="preserve">
</t>
    </r>
    <r>
      <rPr>
        <sz val="18"/>
        <rFont val="Roboto Condensed Light"/>
        <charset val="204"/>
      </rPr>
      <t>у тому числі за Кримінальними кодексами України:</t>
    </r>
  </si>
  <si>
    <t>з направленням на новий розгляд</t>
  </si>
  <si>
    <t>за апеляційними скаргами у зразкових справах (з р. 5)</t>
  </si>
  <si>
    <t xml:space="preserve">з направленням на новий розгляд </t>
  </si>
  <si>
    <t>Форма № 1-ВС   с. 7</t>
  </si>
  <si>
    <r>
      <rPr>
        <b/>
        <sz val="20"/>
        <rFont val="Roboto Condensed Light"/>
        <charset val="204"/>
      </rPr>
      <t>Загальна кількість процесуальних звернень та справ</t>
    </r>
    <r>
      <rPr>
        <sz val="20"/>
        <rFont val="Roboto Condensed Light"/>
        <charset val="204"/>
      </rPr>
      <t>, 
у тому числі:</t>
    </r>
  </si>
  <si>
    <t>апеляційні скарги у зразкових справах (з р. 7)</t>
  </si>
  <si>
    <t>Кількість розглянутих справ в судовому засіданні в режимі відеоконференції</t>
  </si>
  <si>
    <t>Руками добавлено графа 6 рядок 2, 6</t>
  </si>
  <si>
    <t>Розділ 6.</t>
  </si>
  <si>
    <t xml:space="preserve">Результативність  здійснення правосуддя у касаційному порядку </t>
  </si>
  <si>
    <t xml:space="preserve">судовими палатами та об'єднаною палатою </t>
  </si>
  <si>
    <t>піврічна, річна      
(паперова, електронна)</t>
  </si>
  <si>
    <r>
      <rPr>
        <b/>
        <sz val="14"/>
        <rFont val="Roboto Condensed Light"/>
        <charset val="204"/>
      </rPr>
      <t>за перше півріччя 2021 року</t>
    </r>
    <r>
      <rPr>
        <sz val="14"/>
        <rFont val="Roboto Condensed Light"/>
        <charset val="204"/>
      </rPr>
      <t xml:space="preserve">
(період)</t>
    </r>
  </si>
  <si>
    <t xml:space="preserve">ЗАТВЕРДЖЕНО
Наказ керівника апарату 
Верховного Суду
 25.06.2018 № 91-ОД
(у редакції наказу керівника апарату
від 10.07.2020 № 85)
</t>
  </si>
  <si>
    <t xml:space="preserve">
до  20 числа місяця,  що настає за звітним періодом
</t>
  </si>
  <si>
    <r>
      <t xml:space="preserve">скаргу задоволено та судове рішення скасовано (усього),
</t>
    </r>
    <r>
      <rPr>
        <i/>
        <sz val="20"/>
        <rFont val="Roboto Condensed Light"/>
        <charset val="204"/>
      </rPr>
      <t>у тому числі:</t>
    </r>
  </si>
  <si>
    <r>
      <rPr>
        <b/>
        <i/>
        <sz val="18"/>
        <rFont val="Roboto Condensed Light"/>
        <charset val="204"/>
      </rPr>
      <t xml:space="preserve">Загальна кількість справ </t>
    </r>
    <r>
      <rPr>
        <b/>
        <i/>
        <u/>
        <sz val="18"/>
        <rFont val="Roboto Condensed Light"/>
        <charset val="204"/>
      </rPr>
      <t>адміністративного судочинства</t>
    </r>
    <r>
      <rPr>
        <b/>
        <i/>
        <sz val="18"/>
        <rFont val="Roboto Condensed Light"/>
        <charset val="204"/>
      </rPr>
      <t xml:space="preserve">, </t>
    </r>
    <r>
      <rPr>
        <b/>
        <sz val="18"/>
        <rFont val="Roboto Condensed Light"/>
        <charset val="204"/>
      </rPr>
      <t xml:space="preserve">
</t>
    </r>
    <r>
      <rPr>
        <sz val="18"/>
        <rFont val="Roboto Condensed Light"/>
        <charset val="204"/>
      </rPr>
      <t>з них справи:</t>
    </r>
  </si>
  <si>
    <t>щодо виборчого процесу та референдуму</t>
  </si>
  <si>
    <t>щодо захисту політичних (крім виборчих) та громадянських прав</t>
  </si>
  <si>
    <t>щодо статусу народного депутата України, депутата місцевої ради, організації діяльності представницьких органів влади</t>
  </si>
  <si>
    <t>з приводу забезпечення функціонування органів прокуратури, адвокатури, нотаріату та юстиції</t>
  </si>
  <si>
    <t>щодо примусового виконання судових рішень і рішень інших органів</t>
  </si>
  <si>
    <t>що виникають з відносин публічної служби</t>
  </si>
  <si>
    <t>з приводу реалізації державної політики у сфері економіки та публічної фінансової політики</t>
  </si>
  <si>
    <t>з приводу регулювання містобудівної діяльності та землекористування</t>
  </si>
  <si>
    <t>з приводу охорони навколишнього природного середовища</t>
  </si>
  <si>
    <t>з приводу адміністрування податків, зборів, платежів, а також контролю за дотриманням вимог податкового законодавства</t>
  </si>
  <si>
    <t>зі спорів з приводу реалізації публічної політики у сферах праці, зайнятості населення та соціального захисту громадян та публічної житлової політики</t>
  </si>
  <si>
    <t>щодо забезпечення громадського порядку та безпеки, національної безпеки та оборони України</t>
  </si>
  <si>
    <t>зі спорів з приводу реалізації державної політики у сфері освіти, науки, культури та спорту</t>
  </si>
  <si>
    <t>інші справи</t>
  </si>
  <si>
    <r>
      <rPr>
        <b/>
        <i/>
        <sz val="18"/>
        <rFont val="Roboto Condensed Light"/>
        <charset val="204"/>
      </rPr>
      <t xml:space="preserve">Загальна кількість справ </t>
    </r>
    <r>
      <rPr>
        <b/>
        <i/>
        <u/>
        <sz val="18"/>
        <rFont val="Roboto Condensed Light"/>
        <charset val="204"/>
      </rPr>
      <t>господарського судочинства</t>
    </r>
    <r>
      <rPr>
        <b/>
        <i/>
        <sz val="18"/>
        <rFont val="Roboto Condensed Light"/>
        <charset val="204"/>
      </rPr>
      <t xml:space="preserve">, </t>
    </r>
    <r>
      <rPr>
        <b/>
        <sz val="18"/>
        <rFont val="Roboto Condensed Light"/>
        <charset val="204"/>
      </rPr>
      <t xml:space="preserve">
</t>
    </r>
    <r>
      <rPr>
        <sz val="18"/>
        <rFont val="Roboto Condensed Light"/>
        <charset val="204"/>
      </rPr>
      <t>із них справи стосовно:</t>
    </r>
  </si>
  <si>
    <t>про банкрутство</t>
  </si>
  <si>
    <t>інших справ</t>
  </si>
  <si>
    <r>
      <t xml:space="preserve">Загальна кількість справ </t>
    </r>
    <r>
      <rPr>
        <b/>
        <i/>
        <u/>
        <sz val="18"/>
        <rFont val="Roboto Condensed Light"/>
        <charset val="204"/>
      </rPr>
      <t xml:space="preserve">кримінального судочинства </t>
    </r>
  </si>
  <si>
    <r>
      <rPr>
        <b/>
        <i/>
        <sz val="18"/>
        <rFont val="Roboto Condensed Light"/>
        <charset val="204"/>
      </rPr>
      <t xml:space="preserve">Загальна кількість справ </t>
    </r>
    <r>
      <rPr>
        <b/>
        <i/>
        <u/>
        <sz val="18"/>
        <rFont val="Roboto Condensed Light"/>
        <charset val="204"/>
      </rPr>
      <t>цивільного судочинства</t>
    </r>
    <r>
      <rPr>
        <b/>
        <i/>
        <sz val="18"/>
        <rFont val="Roboto Condensed Light"/>
        <charset val="204"/>
      </rPr>
      <t xml:space="preserve">, </t>
    </r>
    <r>
      <rPr>
        <b/>
        <sz val="18"/>
        <rFont val="Roboto Condensed Light"/>
        <charset val="204"/>
      </rPr>
      <t xml:space="preserve">
</t>
    </r>
    <r>
      <rPr>
        <sz val="18"/>
        <rFont val="Roboto Condensed Light"/>
        <charset val="204"/>
      </rPr>
      <t>з них справи:</t>
    </r>
  </si>
  <si>
    <t>позовного провадження, у тому числі справи:</t>
  </si>
  <si>
    <t>у спорах щодо права власності чи іншого речового права на нерухоме майно (крім землі)</t>
  </si>
  <si>
    <t>у спорах, що виникають із земельних відносин</t>
  </si>
  <si>
    <t>у спорах щодо прав інтелектуальної власності</t>
  </si>
  <si>
    <t>у спорах, що виникають із правочинів, зокрема договорів</t>
  </si>
  <si>
    <t>у спорах про недоговірні зобов'язання</t>
  </si>
  <si>
    <t>у спорах про захист немайнових прав фізичних осіб</t>
  </si>
  <si>
    <t>у спорах, що виникають із відносин спадкування</t>
  </si>
  <si>
    <t>у спорах, що виникають із житлових відносин</t>
  </si>
  <si>
    <t>у спорах, що виникають із сімейних відносин</t>
  </si>
  <si>
    <t>у спорах, що виникають із трудових правовідносин</t>
  </si>
  <si>
    <t>у спорах, пов`язаних із застосуванням Закону України "Про захист прав споживачів"</t>
  </si>
  <si>
    <t>про визнання необґрунтованими активів та їх витребування</t>
  </si>
  <si>
    <t>про звільнення майна з-під арешту (виключення майна з опису)</t>
  </si>
  <si>
    <t>наказного провадження</t>
  </si>
  <si>
    <t>окремого провадження</t>
  </si>
  <si>
    <t>про визнання та надання дозволу на примусове виконання рішення іноземного суду</t>
  </si>
  <si>
    <t>щодо визнання рішення іноземного суду, що не підлягає примусовому виконанню</t>
  </si>
  <si>
    <t>Форма № 1-ВС с.10</t>
  </si>
  <si>
    <t xml:space="preserve">Розділ 6. Результативність  здійснення правосуддя у касаційному порядку 
судовими палатами та об'єднаною палатою </t>
  </si>
  <si>
    <t>№ 
рядка</t>
  </si>
  <si>
    <r>
      <t xml:space="preserve">Судові палати та об'єднані палати (усього), 
</t>
    </r>
    <r>
      <rPr>
        <sz val="22"/>
        <rFont val="Roboto Condensed Light"/>
        <charset val="204"/>
      </rPr>
      <t xml:space="preserve">із них: </t>
    </r>
  </si>
  <si>
    <t>судові палати</t>
  </si>
  <si>
    <t>об'єднана палата</t>
  </si>
  <si>
    <r>
      <t xml:space="preserve">Перебувало на розгляді (усього), 
</t>
    </r>
    <r>
      <rPr>
        <sz val="22"/>
        <rFont val="Roboto Condensed Light"/>
        <charset val="204"/>
      </rPr>
      <t>із них:</t>
    </r>
  </si>
  <si>
    <t>Розглянуто</t>
  </si>
  <si>
    <r>
      <t xml:space="preserve">Передано на розгляд об'єднаної палати або Великої Палати (усього), 
</t>
    </r>
    <r>
      <rPr>
        <sz val="22"/>
        <rFont val="Roboto Condensed Light"/>
        <charset val="204"/>
      </rPr>
      <t>у тому числі на розгляд:</t>
    </r>
  </si>
  <si>
    <t>об'єднаної палати</t>
  </si>
  <si>
    <t>Х</t>
  </si>
  <si>
    <t xml:space="preserve">Великої Палати Верховного Суду </t>
  </si>
  <si>
    <r>
      <t xml:space="preserve">Повернуто об'єднаною палатою або Великої Палати (усього), 
</t>
    </r>
    <r>
      <rPr>
        <sz val="22"/>
        <rFont val="Roboto Condensed Light"/>
        <charset val="204"/>
      </rPr>
      <t>у тому числі:</t>
    </r>
  </si>
  <si>
    <t>об'єднаною палатою (з р.6) до:</t>
  </si>
  <si>
    <t xml:space="preserve">Великою Палатою Верховного Суду (з р. 7) до: </t>
  </si>
  <si>
    <t>20 липня 2021 року</t>
  </si>
  <si>
    <t>Керівник департаменту аналітичної та правової роботи</t>
  </si>
  <si>
    <t>Расім БАБАНЛИ</t>
  </si>
  <si>
    <t>(підпис)</t>
  </si>
  <si>
    <t>Начальник відділу аналізу судової статистики Верховного Суду
департаменту аналітичної та правової роботи</t>
  </si>
  <si>
    <t>Олена Тимченко</t>
  </si>
  <si>
    <t>Розділ 2. Результативність здійснення правосуддя за формою процесуального звернення та видами судочинства</t>
  </si>
  <si>
    <r>
      <t xml:space="preserve">Загальна кількість апеляційних скарг і справ, 
</t>
    </r>
    <r>
      <rPr>
        <b/>
        <i/>
        <sz val="24"/>
        <rFont val="Roboto Condensed Light"/>
        <charset val="204"/>
      </rPr>
      <t>у тому числі:</t>
    </r>
  </si>
  <si>
    <r>
      <t xml:space="preserve">адміністративного судочинства (усього),
</t>
    </r>
    <r>
      <rPr>
        <sz val="24"/>
        <rFont val="Roboto Condensed Light"/>
        <charset val="204"/>
      </rPr>
      <t>з них: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</si>
</sst>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_-* #,##0_р_._-;\-* #,##0_р_._-;_-* &quot;-&quot;_р_._-;_-@_-"/>
    <numFmt numFmtId="195" formatCode="_-* #,##0.00\ _г_р_н_._-;\-* #,##0.00\ _г_р_н_._-;_-* &quot;-&quot;??\ _г_р_н_._-;_-@_-"/>
    <numFmt numFmtId="209" formatCode="_(* #,##0_);_(* \(#,##0\);_(* &quot;-&quot;_);_(@_)"/>
  </numFmts>
  <fonts count="114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Roboto Condensed Light"/>
      <charset val="204"/>
    </font>
    <font>
      <sz val="10"/>
      <name val="Roboto Condensed Light"/>
      <charset val="204"/>
    </font>
    <font>
      <b/>
      <sz val="14"/>
      <name val="Roboto Condensed Light"/>
      <charset val="204"/>
    </font>
    <font>
      <b/>
      <u/>
      <sz val="14"/>
      <name val="Roboto Condensed Light"/>
      <charset val="204"/>
    </font>
    <font>
      <sz val="14"/>
      <name val="Roboto Condensed Light"/>
      <charset val="204"/>
    </font>
    <font>
      <sz val="20"/>
      <name val="Roboto Condensed Light"/>
      <charset val="204"/>
    </font>
    <font>
      <b/>
      <sz val="20"/>
      <name val="Roboto Condensed Light"/>
      <charset val="204"/>
    </font>
    <font>
      <b/>
      <i/>
      <sz val="20"/>
      <name val="Roboto Condensed Light"/>
      <charset val="204"/>
    </font>
    <font>
      <b/>
      <sz val="16"/>
      <name val="Roboto Condensed Light"/>
      <charset val="204"/>
    </font>
    <font>
      <sz val="16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b/>
      <sz val="16"/>
      <color indexed="8"/>
      <name val="Roboto Condensed Light"/>
      <charset val="204"/>
    </font>
    <font>
      <b/>
      <sz val="15"/>
      <name val="Roboto Condensed Light"/>
      <charset val="204"/>
    </font>
    <font>
      <b/>
      <sz val="18"/>
      <name val="Roboto Condensed Light"/>
      <charset val="204"/>
    </font>
    <font>
      <i/>
      <sz val="18"/>
      <name val="Roboto Condensed Light"/>
      <charset val="204"/>
    </font>
    <font>
      <sz val="18"/>
      <name val="Roboto Condensed Light"/>
      <charset val="204"/>
    </font>
    <font>
      <b/>
      <sz val="24"/>
      <name val="Roboto Condensed Light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20"/>
      <name val="Roboto Condensed Light"/>
      <charset val="204"/>
    </font>
    <font>
      <b/>
      <sz val="25"/>
      <name val="Roboto Condensed Light"/>
      <charset val="204"/>
    </font>
    <font>
      <b/>
      <i/>
      <sz val="22"/>
      <name val="Roboto Condensed Light"/>
      <charset val="204"/>
    </font>
    <font>
      <b/>
      <sz val="18"/>
      <name val="Arial"/>
      <family val="2"/>
      <charset val="204"/>
    </font>
    <font>
      <b/>
      <sz val="19"/>
      <name val="Roboto Condensed Light"/>
      <charset val="204"/>
    </font>
    <font>
      <i/>
      <sz val="19"/>
      <name val="Roboto Condensed Light"/>
      <charset val="204"/>
    </font>
    <font>
      <sz val="19"/>
      <name val="Roboto Condensed Light"/>
      <charset val="204"/>
    </font>
    <font>
      <b/>
      <sz val="40"/>
      <name val="Roboto Condensed Light"/>
      <charset val="204"/>
    </font>
    <font>
      <sz val="24"/>
      <name val="Roboto Condensed Light"/>
      <charset val="204"/>
    </font>
    <font>
      <i/>
      <sz val="24"/>
      <name val="Roboto Condensed Light"/>
      <charset val="204"/>
    </font>
    <font>
      <b/>
      <sz val="30"/>
      <name val="Roboto Condensed Light"/>
      <charset val="204"/>
    </font>
    <font>
      <b/>
      <i/>
      <sz val="18"/>
      <name val="Roboto Condensed Light"/>
      <charset val="204"/>
    </font>
    <font>
      <b/>
      <i/>
      <u/>
      <sz val="18"/>
      <name val="Roboto Condensed Light"/>
      <charset val="204"/>
    </font>
    <font>
      <vertAlign val="superscript"/>
      <sz val="18"/>
      <name val="Roboto Condensed Light"/>
      <charset val="204"/>
    </font>
    <font>
      <sz val="40"/>
      <name val="Roboto Condensed Light"/>
      <charset val="204"/>
    </font>
    <font>
      <sz val="40"/>
      <name val="Arial Cyr"/>
      <charset val="204"/>
    </font>
    <font>
      <b/>
      <sz val="40"/>
      <name val="Arial Cyr"/>
      <charset val="204"/>
    </font>
    <font>
      <sz val="25"/>
      <name val="Roboto Condensed Light"/>
      <charset val="204"/>
    </font>
    <font>
      <b/>
      <sz val="42"/>
      <name val="Roboto Condensed Light"/>
      <charset val="204"/>
    </font>
    <font>
      <sz val="42"/>
      <name val="Roboto Condensed Light"/>
      <charset val="204"/>
    </font>
    <font>
      <sz val="42"/>
      <name val="Arial Cyr"/>
      <charset val="204"/>
    </font>
    <font>
      <i/>
      <sz val="14"/>
      <name val="Roboto Condensed Light"/>
      <charset val="204"/>
    </font>
    <font>
      <b/>
      <i/>
      <sz val="16"/>
      <name val="Roboto Condensed Light"/>
      <charset val="204"/>
    </font>
    <font>
      <b/>
      <sz val="11"/>
      <color indexed="51"/>
      <name val="Calibri"/>
      <family val="2"/>
      <charset val="204"/>
    </font>
    <font>
      <sz val="11"/>
      <color indexed="19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51"/>
      <name val="Calibri"/>
      <family val="2"/>
      <charset val="204"/>
    </font>
    <font>
      <sz val="30"/>
      <name val="Roboto Condensed Light"/>
      <charset val="204"/>
    </font>
    <font>
      <b/>
      <sz val="36"/>
      <color indexed="8"/>
      <name val="Roboto Condensed Light"/>
      <charset val="204"/>
    </font>
    <font>
      <b/>
      <sz val="36"/>
      <name val="Roboto Condensed Light"/>
      <charset val="204"/>
    </font>
    <font>
      <sz val="36"/>
      <name val="Roboto Condensed Light"/>
      <charset val="204"/>
    </font>
    <font>
      <sz val="36"/>
      <name val="Arial Cyr"/>
      <charset val="204"/>
    </font>
    <font>
      <sz val="30"/>
      <name val="Arial Cyr"/>
      <charset val="204"/>
    </font>
    <font>
      <b/>
      <sz val="30"/>
      <name val="Arial Cyr"/>
      <charset val="204"/>
    </font>
    <font>
      <sz val="36"/>
      <color indexed="8"/>
      <name val="Roboto Condensed Light"/>
      <charset val="204"/>
    </font>
    <font>
      <b/>
      <sz val="32"/>
      <color indexed="8"/>
      <name val="Roboto Condensed Light"/>
      <charset val="204"/>
    </font>
    <font>
      <sz val="32"/>
      <color indexed="8"/>
      <name val="Roboto Condensed Light"/>
      <charset val="204"/>
    </font>
    <font>
      <sz val="20"/>
      <color indexed="8"/>
      <name val="Roboto Condensed Light"/>
      <charset val="204"/>
    </font>
    <font>
      <sz val="32"/>
      <name val="Roboto Condensed Light"/>
      <charset val="204"/>
    </font>
    <font>
      <b/>
      <sz val="32"/>
      <name val="Roboto Condensed Light"/>
      <charset val="204"/>
    </font>
    <font>
      <b/>
      <sz val="42"/>
      <color indexed="8"/>
      <name val="Roboto Condensed Light"/>
      <charset val="204"/>
    </font>
    <font>
      <sz val="42"/>
      <color indexed="8"/>
      <name val="Roboto Condensed Light"/>
      <charset val="204"/>
    </font>
    <font>
      <b/>
      <sz val="38"/>
      <color indexed="8"/>
      <name val="Roboto Condensed Light"/>
      <charset val="204"/>
    </font>
    <font>
      <sz val="20"/>
      <name val="Arial"/>
      <family val="2"/>
      <charset val="204"/>
    </font>
    <font>
      <sz val="28"/>
      <name val="Roboto Condensed Light"/>
      <charset val="204"/>
    </font>
    <font>
      <sz val="16"/>
      <name val="Arial Cyr"/>
      <charset val="204"/>
    </font>
    <font>
      <b/>
      <sz val="16"/>
      <name val="Arial Cyr"/>
      <charset val="204"/>
    </font>
    <font>
      <sz val="48"/>
      <name val="Arial Cyr"/>
      <charset val="204"/>
    </font>
    <font>
      <b/>
      <sz val="40"/>
      <color indexed="8"/>
      <name val="Roboto Condensed Light"/>
      <charset val="204"/>
    </font>
    <font>
      <sz val="40"/>
      <color indexed="8"/>
      <name val="Roboto Condensed Light"/>
      <charset val="204"/>
    </font>
    <font>
      <sz val="12"/>
      <name val="Roboto Condensed Light"/>
      <charset val="204"/>
    </font>
    <font>
      <b/>
      <sz val="33"/>
      <name val="Roboto Condensed Light"/>
      <charset val="204"/>
    </font>
    <font>
      <i/>
      <sz val="16"/>
      <name val="Roboto Condensed Light"/>
      <charset val="204"/>
    </font>
    <font>
      <b/>
      <i/>
      <sz val="24"/>
      <name val="Roboto Condensed Light"/>
      <charset val="204"/>
    </font>
    <font>
      <b/>
      <sz val="18"/>
      <color theme="1"/>
      <name val="Roboto Condensed Light"/>
      <charset val="204"/>
    </font>
    <font>
      <sz val="18"/>
      <color theme="1"/>
      <name val="Roboto Condensed Light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" borderId="1" applyNumberFormat="0" applyAlignment="0" applyProtection="0"/>
    <xf numFmtId="0" fontId="12" fillId="22" borderId="2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0" borderId="6" applyNumberFormat="0" applyFill="0" applyAlignment="0" applyProtection="0"/>
    <xf numFmtId="0" fontId="20" fillId="12" borderId="0" applyNumberFormat="0" applyBorder="0" applyAlignment="0" applyProtection="0"/>
    <xf numFmtId="0" fontId="21" fillId="4" borderId="7" applyNumberFormat="0" applyFont="0" applyAlignment="0" applyProtection="0"/>
    <xf numFmtId="0" fontId="2" fillId="4" borderId="7" applyNumberFormat="0" applyFont="0" applyAlignment="0" applyProtection="0"/>
    <xf numFmtId="0" fontId="22" fillId="2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29" fillId="28" borderId="10" applyNumberFormat="0" applyAlignment="0" applyProtection="0"/>
    <xf numFmtId="0" fontId="81" fillId="28" borderId="1" applyNumberFormat="0" applyAlignment="0" applyProtection="0"/>
    <xf numFmtId="0" fontId="14" fillId="7" borderId="0" applyNumberFormat="0" applyBorder="0" applyAlignment="0" applyProtection="0"/>
    <xf numFmtId="0" fontId="26" fillId="0" borderId="11" applyNumberFormat="0" applyFill="0" applyAlignment="0" applyProtection="0"/>
    <xf numFmtId="0" fontId="15" fillId="0" borderId="12" applyNumberFormat="0" applyFill="0" applyAlignment="0" applyProtection="0"/>
    <xf numFmtId="0" fontId="27" fillId="0" borderId="4" applyNumberFormat="0" applyFill="0" applyAlignment="0" applyProtection="0"/>
    <xf numFmtId="0" fontId="16" fillId="0" borderId="13" applyNumberFormat="0" applyFill="0" applyAlignment="0" applyProtection="0"/>
    <xf numFmtId="0" fontId="28" fillId="0" borderId="14" applyNumberFormat="0" applyFill="0" applyAlignment="0" applyProtection="0"/>
    <xf numFmtId="0" fontId="17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35" fillId="0" borderId="0"/>
    <xf numFmtId="0" fontId="19" fillId="0" borderId="6" applyNumberFormat="0" applyFill="0" applyAlignment="0" applyProtection="0"/>
    <xf numFmtId="0" fontId="29" fillId="0" borderId="16" applyNumberFormat="0" applyFill="0" applyAlignment="0" applyProtection="0"/>
    <xf numFmtId="0" fontId="30" fillId="29" borderId="2" applyNumberFormat="0" applyAlignment="0" applyProtection="0"/>
    <xf numFmtId="0" fontId="30" fillId="29" borderId="2" applyNumberFormat="0" applyAlignment="0" applyProtection="0"/>
    <xf numFmtId="0" fontId="30" fillId="29" borderId="17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2" fillId="30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3" fillId="0" borderId="0"/>
    <xf numFmtId="0" fontId="21" fillId="0" borderId="0"/>
    <xf numFmtId="0" fontId="2" fillId="0" borderId="0"/>
    <xf numFmtId="0" fontId="7" fillId="0" borderId="0"/>
    <xf numFmtId="0" fontId="6" fillId="0" borderId="0"/>
    <xf numFmtId="0" fontId="10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31" borderId="7" applyNumberFormat="0" applyFont="0" applyAlignment="0" applyProtection="0"/>
    <xf numFmtId="0" fontId="19" fillId="0" borderId="6" applyNumberFormat="0" applyFill="0" applyAlignment="0" applyProtection="0"/>
    <xf numFmtId="0" fontId="84" fillId="0" borderId="18" applyNumberFormat="0" applyFill="0" applyAlignment="0" applyProtection="0"/>
    <xf numFmtId="0" fontId="20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209" fontId="2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4" fillId="8" borderId="0" applyNumberFormat="0" applyBorder="0" applyAlignment="0" applyProtection="0"/>
  </cellStyleXfs>
  <cellXfs count="391">
    <xf numFmtId="0" fontId="2" fillId="0" borderId="0" xfId="0" applyFont="1"/>
    <xf numFmtId="0" fontId="42" fillId="0" borderId="0" xfId="0" applyFont="1" applyAlignment="1">
      <alignment horizontal="left" vertical="center" wrapText="1"/>
    </xf>
    <xf numFmtId="0" fontId="40" fillId="0" borderId="0" xfId="77" applyNumberFormat="1" applyFont="1" applyFill="1" applyBorder="1" applyAlignment="1" applyProtection="1">
      <alignment horizontal="center" vertical="center" wrapText="1"/>
    </xf>
    <xf numFmtId="0" fontId="40" fillId="0" borderId="0" xfId="77" applyNumberFormat="1" applyFont="1" applyFill="1" applyBorder="1" applyAlignment="1" applyProtection="1">
      <alignment wrapText="1"/>
    </xf>
    <xf numFmtId="0" fontId="38" fillId="0" borderId="0" xfId="77" applyNumberFormat="1" applyFont="1" applyFill="1" applyBorder="1" applyAlignment="1" applyProtection="1">
      <alignment wrapText="1"/>
    </xf>
    <xf numFmtId="195" fontId="40" fillId="0" borderId="0" xfId="97" applyFont="1" applyFill="1" applyBorder="1" applyAlignment="1" applyProtection="1">
      <alignment vertical="center" wrapText="1"/>
    </xf>
    <xf numFmtId="0" fontId="79" fillId="0" borderId="0" xfId="7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/>
    <xf numFmtId="0" fontId="32" fillId="0" borderId="0" xfId="76" applyFont="1"/>
    <xf numFmtId="0" fontId="6" fillId="0" borderId="0" xfId="77" applyFont="1"/>
    <xf numFmtId="0" fontId="37" fillId="0" borderId="0" xfId="77" applyFont="1"/>
    <xf numFmtId="0" fontId="38" fillId="0" borderId="0" xfId="77" applyNumberFormat="1" applyFont="1" applyFill="1" applyBorder="1" applyAlignment="1" applyProtection="1">
      <alignment horizontal="center" vertical="center"/>
    </xf>
    <xf numFmtId="0" fontId="37" fillId="0" borderId="0" xfId="77" applyFont="1" applyAlignment="1">
      <alignment horizontal="center"/>
    </xf>
    <xf numFmtId="0" fontId="40" fillId="0" borderId="0" xfId="77" applyFont="1"/>
    <xf numFmtId="0" fontId="37" fillId="0" borderId="0" xfId="0" applyFont="1"/>
    <xf numFmtId="0" fontId="51" fillId="0" borderId="19" xfId="77" applyNumberFormat="1" applyFont="1" applyFill="1" applyBorder="1" applyAlignment="1" applyProtection="1">
      <alignment horizontal="center" vertical="center"/>
    </xf>
    <xf numFmtId="0" fontId="44" fillId="0" borderId="19" xfId="77" applyNumberFormat="1" applyFont="1" applyFill="1" applyBorder="1" applyAlignment="1" applyProtection="1">
      <alignment horizontal="center" vertical="center" wrapText="1"/>
    </xf>
    <xf numFmtId="0" fontId="55" fillId="0" borderId="0" xfId="77" applyFont="1"/>
    <xf numFmtId="0" fontId="56" fillId="0" borderId="0" xfId="76" applyFont="1"/>
    <xf numFmtId="0" fontId="36" fillId="0" borderId="0" xfId="0" applyFont="1"/>
    <xf numFmtId="0" fontId="57" fillId="0" borderId="0" xfId="0" applyFont="1"/>
    <xf numFmtId="0" fontId="3" fillId="0" borderId="0" xfId="77" applyFont="1"/>
    <xf numFmtId="0" fontId="40" fillId="0" borderId="0" xfId="77" applyNumberFormat="1" applyFont="1" applyFill="1" applyBorder="1" applyAlignment="1" applyProtection="1">
      <alignment horizontal="center"/>
    </xf>
    <xf numFmtId="0" fontId="37" fillId="0" borderId="0" xfId="76" applyNumberFormat="1" applyFont="1" applyFill="1" applyBorder="1" applyAlignment="1" applyProtection="1"/>
    <xf numFmtId="0" fontId="36" fillId="0" borderId="0" xfId="76" applyNumberFormat="1" applyFont="1" applyFill="1" applyBorder="1" applyAlignment="1" applyProtection="1"/>
    <xf numFmtId="0" fontId="37" fillId="0" borderId="0" xfId="76" applyFont="1"/>
    <xf numFmtId="0" fontId="36" fillId="0" borderId="0" xfId="77" applyFont="1"/>
    <xf numFmtId="0" fontId="37" fillId="0" borderId="0" xfId="77" applyFont="1" applyBorder="1"/>
    <xf numFmtId="0" fontId="42" fillId="0" borderId="19" xfId="76" applyNumberFormat="1" applyFont="1" applyFill="1" applyBorder="1" applyAlignment="1" applyProtection="1">
      <alignment horizontal="center" vertical="center"/>
    </xf>
    <xf numFmtId="0" fontId="46" fillId="0" borderId="19" xfId="76" applyNumberFormat="1" applyFont="1" applyFill="1" applyBorder="1" applyAlignment="1" applyProtection="1">
      <alignment horizontal="center" vertical="center" wrapText="1"/>
    </xf>
    <xf numFmtId="0" fontId="46" fillId="0" borderId="19" xfId="76" applyNumberFormat="1" applyFont="1" applyFill="1" applyBorder="1" applyAlignment="1" applyProtection="1">
      <alignment horizontal="center" vertical="center"/>
    </xf>
    <xf numFmtId="0" fontId="33" fillId="0" borderId="0" xfId="77" applyFont="1"/>
    <xf numFmtId="0" fontId="46" fillId="0" borderId="19" xfId="77" applyNumberFormat="1" applyFont="1" applyFill="1" applyBorder="1" applyAlignment="1" applyProtection="1">
      <alignment horizontal="center" vertical="center"/>
    </xf>
    <xf numFmtId="0" fontId="47" fillId="0" borderId="19" xfId="77" applyNumberFormat="1" applyFont="1" applyFill="1" applyBorder="1" applyAlignment="1" applyProtection="1">
      <alignment horizontal="center" vertical="center" wrapText="1"/>
    </xf>
    <xf numFmtId="0" fontId="40" fillId="0" borderId="0" xfId="76" applyNumberFormat="1" applyFont="1" applyFill="1" applyBorder="1" applyAlignment="1" applyProtection="1">
      <alignment horizontal="center"/>
    </xf>
    <xf numFmtId="0" fontId="38" fillId="0" borderId="0" xfId="76" applyNumberFormat="1" applyFont="1" applyFill="1" applyBorder="1" applyAlignment="1" applyProtection="1">
      <alignment horizontal="center"/>
    </xf>
    <xf numFmtId="0" fontId="42" fillId="0" borderId="0" xfId="76" applyFont="1"/>
    <xf numFmtId="0" fontId="41" fillId="0" borderId="0" xfId="76" applyFont="1"/>
    <xf numFmtId="0" fontId="38" fillId="0" borderId="0" xfId="77" applyNumberFormat="1" applyFont="1" applyFill="1" applyBorder="1" applyAlignment="1" applyProtection="1">
      <alignment horizontal="center" vertical="center" wrapText="1"/>
    </xf>
    <xf numFmtId="0" fontId="40" fillId="0" borderId="0" xfId="77" applyNumberFormat="1" applyFont="1" applyFill="1" applyBorder="1" applyAlignment="1" applyProtection="1">
      <alignment horizontal="left" vertical="center" wrapText="1"/>
    </xf>
    <xf numFmtId="0" fontId="39" fillId="0" borderId="0" xfId="77" applyNumberFormat="1" applyFont="1" applyFill="1" applyBorder="1" applyAlignment="1" applyProtection="1">
      <alignment horizontal="center" vertical="center" wrapText="1"/>
    </xf>
    <xf numFmtId="0" fontId="49" fillId="0" borderId="0" xfId="0" applyFont="1" applyBorder="1" applyAlignment="1">
      <alignment horizontal="left" vertical="top" wrapText="1"/>
    </xf>
    <xf numFmtId="0" fontId="50" fillId="0" borderId="0" xfId="0" applyFont="1" applyFill="1" applyBorder="1" applyAlignment="1">
      <alignment horizontal="left" vertical="top" wrapText="1"/>
    </xf>
    <xf numFmtId="0" fontId="37" fillId="0" borderId="0" xfId="0" applyFont="1" applyAlignment="1">
      <alignment horizontal="left" vertical="top"/>
    </xf>
    <xf numFmtId="0" fontId="40" fillId="0" borderId="0" xfId="77" applyFont="1" applyAlignment="1"/>
    <xf numFmtId="0" fontId="51" fillId="0" borderId="0" xfId="0" applyFont="1" applyBorder="1" applyAlignment="1">
      <alignment horizontal="left" vertical="top" wrapText="1"/>
    </xf>
    <xf numFmtId="0" fontId="53" fillId="0" borderId="0" xfId="0" applyFont="1" applyBorder="1" applyAlignment="1">
      <alignment horizontal="left" vertical="top" wrapText="1"/>
    </xf>
    <xf numFmtId="0" fontId="59" fillId="0" borderId="20" xfId="0" applyNumberFormat="1" applyFont="1" applyFill="1" applyBorder="1" applyAlignment="1" applyProtection="1">
      <alignment horizontal="right" wrapText="1"/>
    </xf>
    <xf numFmtId="0" fontId="66" fillId="0" borderId="19" xfId="77" applyFont="1" applyFill="1" applyBorder="1" applyAlignment="1">
      <alignment horizontal="left" vertical="top" wrapText="1"/>
    </xf>
    <xf numFmtId="0" fontId="66" fillId="32" borderId="19" xfId="84" applyFont="1" applyFill="1" applyBorder="1" applyAlignment="1">
      <alignment horizontal="left" vertical="top" wrapText="1"/>
    </xf>
    <xf numFmtId="0" fontId="66" fillId="0" borderId="19" xfId="84" applyFont="1" applyFill="1" applyBorder="1" applyAlignment="1">
      <alignment horizontal="left" vertical="top" wrapText="1"/>
    </xf>
    <xf numFmtId="0" fontId="68" fillId="0" borderId="19" xfId="76" applyNumberFormat="1" applyFont="1" applyFill="1" applyBorder="1" applyAlignment="1" applyProtection="1">
      <alignment horizontal="center" vertical="center" wrapText="1"/>
    </xf>
    <xf numFmtId="0" fontId="46" fillId="0" borderId="19" xfId="76" applyNumberFormat="1" applyFont="1" applyFill="1" applyBorder="1" applyAlignment="1" applyProtection="1">
      <alignment horizontal="left" vertical="center" wrapText="1"/>
    </xf>
    <xf numFmtId="0" fontId="60" fillId="0" borderId="19" xfId="76" applyNumberFormat="1" applyFont="1" applyFill="1" applyBorder="1" applyAlignment="1" applyProtection="1">
      <alignment horizontal="left" vertical="center" wrapText="1"/>
    </xf>
    <xf numFmtId="0" fontId="53" fillId="0" borderId="21" xfId="0" applyFont="1" applyFill="1" applyBorder="1" applyAlignment="1">
      <alignment horizontal="center" vertical="center" wrapText="1"/>
    </xf>
    <xf numFmtId="0" fontId="53" fillId="33" borderId="21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vertical="top" wrapText="1"/>
    </xf>
    <xf numFmtId="0" fontId="53" fillId="33" borderId="23" xfId="0" applyFont="1" applyFill="1" applyBorder="1" applyAlignment="1">
      <alignment horizontal="center" vertical="center" wrapText="1"/>
    </xf>
    <xf numFmtId="0" fontId="53" fillId="0" borderId="24" xfId="0" applyFont="1" applyFill="1" applyBorder="1" applyAlignment="1">
      <alignment vertical="top" wrapText="1"/>
    </xf>
    <xf numFmtId="0" fontId="53" fillId="33" borderId="25" xfId="0" applyFont="1" applyFill="1" applyBorder="1" applyAlignment="1">
      <alignment horizontal="center" vertical="center" wrapText="1"/>
    </xf>
    <xf numFmtId="0" fontId="65" fillId="0" borderId="0" xfId="76" applyFont="1"/>
    <xf numFmtId="0" fontId="73" fillId="0" borderId="0" xfId="77" applyFont="1"/>
    <xf numFmtId="0" fontId="74" fillId="0" borderId="0" xfId="77" applyFont="1"/>
    <xf numFmtId="0" fontId="75" fillId="0" borderId="0" xfId="76" applyFont="1"/>
    <xf numFmtId="0" fontId="78" fillId="0" borderId="0" xfId="77" applyFont="1"/>
    <xf numFmtId="0" fontId="40" fillId="0" borderId="0" xfId="77" applyNumberFormat="1" applyFont="1" applyFill="1" applyBorder="1" applyAlignment="1" applyProtection="1"/>
    <xf numFmtId="0" fontId="40" fillId="0" borderId="0" xfId="77" applyNumberFormat="1" applyFont="1" applyFill="1" applyBorder="1" applyAlignment="1" applyProtection="1">
      <alignment vertical="center" wrapText="1"/>
    </xf>
    <xf numFmtId="0" fontId="38" fillId="0" borderId="0" xfId="77" applyNumberFormat="1" applyFont="1" applyFill="1" applyBorder="1" applyAlignment="1" applyProtection="1">
      <alignment horizontal="left" vertical="center" wrapText="1"/>
    </xf>
    <xf numFmtId="0" fontId="38" fillId="0" borderId="0" xfId="77" applyNumberFormat="1" applyFont="1" applyFill="1" applyBorder="1" applyAlignment="1" applyProtection="1">
      <alignment horizontal="left" wrapText="1"/>
    </xf>
    <xf numFmtId="0" fontId="53" fillId="0" borderId="0" xfId="0" applyFont="1" applyBorder="1" applyAlignment="1">
      <alignment horizontal="left" vertical="top"/>
    </xf>
    <xf numFmtId="0" fontId="51" fillId="0" borderId="19" xfId="0" applyFont="1" applyBorder="1" applyAlignment="1">
      <alignment horizontal="center" vertical="center" wrapText="1"/>
    </xf>
    <xf numFmtId="0" fontId="51" fillId="0" borderId="19" xfId="0" applyNumberFormat="1" applyFont="1" applyFill="1" applyBorder="1" applyAlignment="1" applyProtection="1">
      <alignment horizontal="center" vertical="center" wrapText="1"/>
    </xf>
    <xf numFmtId="0" fontId="53" fillId="0" borderId="19" xfId="0" applyNumberFormat="1" applyFont="1" applyFill="1" applyBorder="1" applyAlignment="1" applyProtection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53" fillId="0" borderId="19" xfId="84" applyFont="1" applyFill="1" applyBorder="1" applyAlignment="1">
      <alignment horizontal="center" vertical="center" wrapText="1"/>
    </xf>
    <xf numFmtId="0" fontId="53" fillId="32" borderId="19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19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top" wrapText="1"/>
    </xf>
    <xf numFmtId="0" fontId="51" fillId="0" borderId="19" xfId="0" applyNumberFormat="1" applyFont="1" applyFill="1" applyBorder="1" applyAlignment="1" applyProtection="1">
      <alignment horizontal="center" vertical="top" wrapText="1"/>
    </xf>
    <xf numFmtId="0" fontId="61" fillId="0" borderId="0" xfId="0" applyFont="1" applyAlignment="1">
      <alignment horizontal="center"/>
    </xf>
    <xf numFmtId="0" fontId="51" fillId="0" borderId="22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1" fillId="0" borderId="22" xfId="0" applyFont="1" applyFill="1" applyBorder="1" applyAlignment="1">
      <alignment horizontal="center" vertical="top" wrapText="1"/>
    </xf>
    <xf numFmtId="0" fontId="51" fillId="0" borderId="19" xfId="0" applyFont="1" applyFill="1" applyBorder="1" applyAlignment="1">
      <alignment horizontal="center" vertical="top" wrapText="1"/>
    </xf>
    <xf numFmtId="0" fontId="51" fillId="0" borderId="0" xfId="0" applyFont="1" applyBorder="1" applyAlignment="1">
      <alignment horizontal="center" vertical="top" wrapText="1"/>
    </xf>
    <xf numFmtId="0" fontId="57" fillId="0" borderId="0" xfId="0" applyFont="1" applyAlignment="1">
      <alignment horizontal="center"/>
    </xf>
    <xf numFmtId="0" fontId="46" fillId="0" borderId="19" xfId="0" applyNumberFormat="1" applyFont="1" applyFill="1" applyBorder="1" applyAlignment="1" applyProtection="1">
      <alignment horizontal="center" vertical="center" wrapText="1"/>
    </xf>
    <xf numFmtId="0" fontId="60" fillId="0" borderId="19" xfId="0" applyNumberFormat="1" applyFont="1" applyFill="1" applyBorder="1" applyAlignment="1" applyProtection="1">
      <alignment horizontal="center" vertical="center" wrapText="1"/>
    </xf>
    <xf numFmtId="0" fontId="46" fillId="0" borderId="19" xfId="77" applyNumberFormat="1" applyFont="1" applyFill="1" applyBorder="1" applyAlignment="1" applyProtection="1">
      <alignment horizontal="center" vertical="center" wrapText="1"/>
    </xf>
    <xf numFmtId="0" fontId="47" fillId="0" borderId="19" xfId="77" applyFont="1" applyFill="1" applyBorder="1" applyAlignment="1">
      <alignment horizontal="center" vertical="center" wrapText="1"/>
    </xf>
    <xf numFmtId="0" fontId="48" fillId="0" borderId="19" xfId="77" applyNumberFormat="1" applyFont="1" applyFill="1" applyBorder="1" applyAlignment="1" applyProtection="1">
      <alignment horizontal="center" vertical="center" wrapText="1"/>
    </xf>
    <xf numFmtId="0" fontId="48" fillId="0" borderId="19" xfId="77" applyFont="1" applyBorder="1" applyAlignment="1">
      <alignment horizontal="center" vertical="center" wrapText="1"/>
    </xf>
    <xf numFmtId="0" fontId="33" fillId="0" borderId="0" xfId="77" applyFont="1" applyAlignment="1">
      <alignment horizontal="center"/>
    </xf>
    <xf numFmtId="0" fontId="46" fillId="0" borderId="19" xfId="85" applyFont="1" applyBorder="1" applyAlignment="1">
      <alignment horizontal="center" vertical="center" wrapText="1"/>
    </xf>
    <xf numFmtId="0" fontId="48" fillId="0" borderId="19" xfId="85" applyFont="1" applyBorder="1" applyAlignment="1">
      <alignment horizontal="center" vertical="center" wrapText="1"/>
    </xf>
    <xf numFmtId="0" fontId="47" fillId="0" borderId="19" xfId="85" applyFont="1" applyBorder="1" applyAlignment="1">
      <alignment horizontal="center" vertical="center" wrapText="1"/>
    </xf>
    <xf numFmtId="0" fontId="47" fillId="2" borderId="19" xfId="0" applyFont="1" applyFill="1" applyBorder="1" applyAlignment="1">
      <alignment horizontal="center" vertical="center" wrapText="1"/>
    </xf>
    <xf numFmtId="0" fontId="47" fillId="32" borderId="19" xfId="0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34" fillId="0" borderId="0" xfId="76" applyFont="1" applyAlignment="1">
      <alignment horizontal="center"/>
    </xf>
    <xf numFmtId="0" fontId="4" fillId="0" borderId="0" xfId="76" applyFont="1" applyAlignment="1">
      <alignment horizontal="center"/>
    </xf>
    <xf numFmtId="0" fontId="41" fillId="2" borderId="19" xfId="0" applyFont="1" applyFill="1" applyBorder="1" applyAlignment="1">
      <alignment horizontal="center" vertical="center" wrapText="1"/>
    </xf>
    <xf numFmtId="0" fontId="41" fillId="32" borderId="19" xfId="0" applyFont="1" applyFill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58" fillId="32" borderId="19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6" fillId="0" borderId="0" xfId="77" applyFont="1" applyAlignment="1">
      <alignment horizontal="center"/>
    </xf>
    <xf numFmtId="0" fontId="54" fillId="0" borderId="19" xfId="77" applyNumberFormat="1" applyFont="1" applyFill="1" applyBorder="1" applyAlignment="1" applyProtection="1">
      <alignment horizontal="center" vertical="center" wrapText="1"/>
    </xf>
    <xf numFmtId="0" fontId="32" fillId="34" borderId="0" xfId="76" applyFont="1" applyFill="1"/>
    <xf numFmtId="0" fontId="6" fillId="32" borderId="0" xfId="77" applyFont="1" applyFill="1"/>
    <xf numFmtId="0" fontId="51" fillId="32" borderId="19" xfId="77" applyNumberFormat="1" applyFont="1" applyFill="1" applyBorder="1" applyAlignment="1" applyProtection="1">
      <alignment horizontal="center" vertical="center"/>
    </xf>
    <xf numFmtId="0" fontId="60" fillId="0" borderId="19" xfId="76" applyFont="1" applyFill="1" applyBorder="1" applyAlignment="1">
      <alignment horizontal="left" vertical="center" wrapText="1"/>
    </xf>
    <xf numFmtId="0" fontId="37" fillId="0" borderId="0" xfId="77" applyFont="1" applyAlignment="1">
      <alignment horizontal="left" vertical="top"/>
    </xf>
    <xf numFmtId="0" fontId="36" fillId="0" borderId="0" xfId="77" applyFont="1" applyAlignment="1">
      <alignment horizontal="left" vertical="top"/>
    </xf>
    <xf numFmtId="0" fontId="38" fillId="0" borderId="0" xfId="77" applyNumberFormat="1" applyFont="1" applyFill="1" applyBorder="1" applyAlignment="1" applyProtection="1"/>
    <xf numFmtId="0" fontId="65" fillId="0" borderId="19" xfId="77" applyFont="1" applyBorder="1" applyAlignment="1">
      <alignment horizontal="center" vertical="center" wrapText="1"/>
    </xf>
    <xf numFmtId="0" fontId="62" fillId="0" borderId="19" xfId="77" applyFont="1" applyBorder="1" applyAlignment="1">
      <alignment horizontal="center" vertical="center" wrapText="1"/>
    </xf>
    <xf numFmtId="0" fontId="62" fillId="0" borderId="19" xfId="77" applyNumberFormat="1" applyFont="1" applyFill="1" applyBorder="1" applyAlignment="1" applyProtection="1">
      <alignment horizontal="center" vertical="center" wrapText="1"/>
    </xf>
    <xf numFmtId="0" fontId="64" fillId="0" borderId="19" xfId="77" applyNumberFormat="1" applyFont="1" applyFill="1" applyBorder="1" applyAlignment="1" applyProtection="1">
      <alignment horizontal="center" vertical="center" wrapText="1"/>
    </xf>
    <xf numFmtId="0" fontId="64" fillId="0" borderId="19" xfId="77" applyFont="1" applyBorder="1" applyAlignment="1">
      <alignment horizontal="center" vertical="center" wrapText="1"/>
    </xf>
    <xf numFmtId="0" fontId="37" fillId="0" borderId="0" xfId="77" applyNumberFormat="1" applyFont="1" applyFill="1" applyBorder="1" applyAlignment="1" applyProtection="1">
      <alignment horizontal="center"/>
    </xf>
    <xf numFmtId="0" fontId="54" fillId="0" borderId="19" xfId="77" applyFont="1" applyBorder="1" applyAlignment="1">
      <alignment horizontal="center" vertical="center" wrapText="1"/>
    </xf>
    <xf numFmtId="0" fontId="36" fillId="0" borderId="0" xfId="77" applyFont="1" applyAlignment="1">
      <alignment horizontal="center" vertical="center"/>
    </xf>
    <xf numFmtId="0" fontId="54" fillId="0" borderId="19" xfId="77" applyNumberFormat="1" applyFont="1" applyFill="1" applyBorder="1" applyAlignment="1" applyProtection="1">
      <alignment horizontal="left" vertical="top" wrapText="1"/>
    </xf>
    <xf numFmtId="0" fontId="66" fillId="32" borderId="19" xfId="77" applyNumberFormat="1" applyFont="1" applyFill="1" applyBorder="1" applyAlignment="1" applyProtection="1">
      <alignment horizontal="left" vertical="top" wrapText="1"/>
    </xf>
    <xf numFmtId="0" fontId="66" fillId="0" borderId="19" xfId="77" applyNumberFormat="1" applyFont="1" applyFill="1" applyBorder="1" applyAlignment="1" applyProtection="1">
      <alignment horizontal="left" vertical="top" wrapText="1"/>
    </xf>
    <xf numFmtId="0" fontId="67" fillId="2" borderId="19" xfId="77" applyNumberFormat="1" applyFont="1" applyFill="1" applyBorder="1" applyAlignment="1" applyProtection="1">
      <alignment horizontal="left" vertical="top" wrapText="1"/>
    </xf>
    <xf numFmtId="0" fontId="85" fillId="0" borderId="0" xfId="77" applyFont="1" applyBorder="1"/>
    <xf numFmtId="0" fontId="85" fillId="0" borderId="0" xfId="77" applyFont="1" applyAlignment="1">
      <alignment horizontal="center" vertical="center"/>
    </xf>
    <xf numFmtId="0" fontId="85" fillId="0" borderId="0" xfId="0" applyFont="1" applyBorder="1" applyAlignment="1">
      <alignment wrapText="1"/>
    </xf>
    <xf numFmtId="0" fontId="87" fillId="0" borderId="0" xfId="77" applyFont="1"/>
    <xf numFmtId="0" fontId="88" fillId="0" borderId="0" xfId="77" applyFont="1"/>
    <xf numFmtId="0" fontId="89" fillId="0" borderId="0" xfId="77" applyFont="1"/>
    <xf numFmtId="0" fontId="85" fillId="0" borderId="0" xfId="77" applyFont="1"/>
    <xf numFmtId="0" fontId="90" fillId="0" borderId="0" xfId="77" applyFont="1"/>
    <xf numFmtId="0" fontId="90" fillId="0" borderId="0" xfId="77" applyFont="1" applyAlignment="1">
      <alignment horizontal="center" vertical="center"/>
    </xf>
    <xf numFmtId="0" fontId="88" fillId="0" borderId="0" xfId="77" applyFont="1" applyBorder="1" applyAlignment="1">
      <alignment horizontal="center" vertical="center"/>
    </xf>
    <xf numFmtId="0" fontId="88" fillId="0" borderId="0" xfId="77" applyFont="1" applyBorder="1"/>
    <xf numFmtId="0" fontId="89" fillId="0" borderId="0" xfId="77" applyFont="1" applyBorder="1"/>
    <xf numFmtId="0" fontId="6" fillId="0" borderId="0" xfId="77" applyFont="1" applyBorder="1"/>
    <xf numFmtId="0" fontId="91" fillId="0" borderId="0" xfId="77" applyFont="1" applyBorder="1"/>
    <xf numFmtId="0" fontId="88" fillId="0" borderId="0" xfId="0" applyFont="1" applyBorder="1" applyAlignment="1">
      <alignment wrapText="1"/>
    </xf>
    <xf numFmtId="0" fontId="88" fillId="0" borderId="0" xfId="77" applyFont="1" applyBorder="1" applyAlignment="1"/>
    <xf numFmtId="3" fontId="49" fillId="0" borderId="0" xfId="0" applyNumberFormat="1" applyFont="1" applyBorder="1" applyAlignment="1">
      <alignment horizontal="left" vertical="top" wrapText="1"/>
    </xf>
    <xf numFmtId="3" fontId="50" fillId="0" borderId="0" xfId="0" applyNumberFormat="1" applyFont="1" applyFill="1" applyBorder="1" applyAlignment="1">
      <alignment horizontal="left" vertical="top" wrapText="1"/>
    </xf>
    <xf numFmtId="3" fontId="37" fillId="0" borderId="0" xfId="0" applyNumberFormat="1" applyFont="1" applyAlignment="1">
      <alignment horizontal="left" vertical="top" wrapText="1"/>
    </xf>
    <xf numFmtId="3" fontId="2" fillId="0" borderId="0" xfId="0" applyNumberFormat="1" applyFont="1"/>
    <xf numFmtId="3" fontId="47" fillId="0" borderId="0" xfId="84" applyNumberFormat="1" applyFont="1" applyFill="1" applyBorder="1" applyAlignment="1" applyProtection="1">
      <alignment horizontal="center" vertical="center" wrapText="1"/>
    </xf>
    <xf numFmtId="3" fontId="53" fillId="0" borderId="0" xfId="0" applyNumberFormat="1" applyFont="1" applyBorder="1" applyAlignment="1">
      <alignment horizontal="left" vertical="top" wrapText="1"/>
    </xf>
    <xf numFmtId="3" fontId="53" fillId="0" borderId="0" xfId="0" applyNumberFormat="1" applyFont="1" applyBorder="1" applyAlignment="1">
      <alignment horizontal="left" vertical="top"/>
    </xf>
    <xf numFmtId="0" fontId="53" fillId="0" borderId="0" xfId="77" applyFont="1"/>
    <xf numFmtId="0" fontId="51" fillId="0" borderId="0" xfId="77" applyFont="1" applyAlignment="1">
      <alignment horizontal="center" vertical="center"/>
    </xf>
    <xf numFmtId="0" fontId="51" fillId="0" borderId="0" xfId="77" applyNumberFormat="1" applyFont="1" applyFill="1" applyBorder="1" applyAlignment="1" applyProtection="1">
      <alignment horizontal="center" vertical="center"/>
    </xf>
    <xf numFmtId="0" fontId="53" fillId="0" borderId="0" xfId="77" applyNumberFormat="1" applyFont="1" applyFill="1" applyBorder="1" applyAlignment="1" applyProtection="1"/>
    <xf numFmtId="0" fontId="46" fillId="0" borderId="0" xfId="77" applyFont="1" applyAlignment="1">
      <alignment horizontal="left" vertical="top"/>
    </xf>
    <xf numFmtId="0" fontId="52" fillId="0" borderId="19" xfId="0" applyFont="1" applyFill="1" applyBorder="1" applyAlignment="1">
      <alignment horizontal="center" vertical="center" wrapText="1"/>
    </xf>
    <xf numFmtId="0" fontId="45" fillId="0" borderId="0" xfId="76" applyNumberFormat="1" applyFont="1" applyFill="1" applyBorder="1" applyAlignment="1" applyProtection="1"/>
    <xf numFmtId="0" fontId="44" fillId="0" borderId="0" xfId="76" applyNumberFormat="1" applyFont="1" applyFill="1" applyBorder="1" applyAlignment="1" applyProtection="1"/>
    <xf numFmtId="1" fontId="66" fillId="0" borderId="0" xfId="76" applyNumberFormat="1" applyFont="1" applyFill="1" applyBorder="1" applyAlignment="1" applyProtection="1">
      <alignment horizontal="center" vertical="center"/>
    </xf>
    <xf numFmtId="1" fontId="66" fillId="0" borderId="0" xfId="76" applyNumberFormat="1" applyFont="1" applyAlignment="1">
      <alignment horizontal="center" vertical="center"/>
    </xf>
    <xf numFmtId="3" fontId="33" fillId="0" borderId="0" xfId="76" applyNumberFormat="1" applyFont="1" applyAlignment="1">
      <alignment horizontal="center" vertical="center"/>
    </xf>
    <xf numFmtId="0" fontId="53" fillId="0" borderId="26" xfId="0" applyFont="1" applyFill="1" applyBorder="1" applyAlignment="1">
      <alignment horizontal="left" vertical="top" wrapText="1"/>
    </xf>
    <xf numFmtId="0" fontId="53" fillId="0" borderId="22" xfId="0" applyFont="1" applyFill="1" applyBorder="1" applyAlignment="1">
      <alignment horizontal="left" vertical="top" wrapText="1"/>
    </xf>
    <xf numFmtId="0" fontId="88" fillId="0" borderId="0" xfId="0" applyFont="1"/>
    <xf numFmtId="0" fontId="55" fillId="0" borderId="0" xfId="77" applyFont="1" applyBorder="1"/>
    <xf numFmtId="3" fontId="93" fillId="0" borderId="19" xfId="77" applyNumberFormat="1" applyFont="1" applyBorder="1" applyAlignment="1">
      <alignment horizontal="center" vertical="center" wrapText="1"/>
    </xf>
    <xf numFmtId="3" fontId="93" fillId="0" borderId="19" xfId="77" applyNumberFormat="1" applyFont="1" applyFill="1" applyBorder="1" applyAlignment="1">
      <alignment horizontal="center" vertical="center" wrapText="1"/>
    </xf>
    <xf numFmtId="3" fontId="94" fillId="0" borderId="19" xfId="77" applyNumberFormat="1" applyFont="1" applyFill="1" applyBorder="1" applyAlignment="1">
      <alignment horizontal="center" vertical="center" wrapText="1"/>
    </xf>
    <xf numFmtId="0" fontId="94" fillId="0" borderId="19" xfId="77" applyFont="1" applyFill="1" applyBorder="1" applyAlignment="1">
      <alignment horizontal="center" vertical="center" wrapText="1"/>
    </xf>
    <xf numFmtId="3" fontId="94" fillId="0" borderId="19" xfId="77" applyNumberFormat="1" applyFont="1" applyBorder="1" applyAlignment="1">
      <alignment horizontal="center" vertical="center" wrapText="1"/>
    </xf>
    <xf numFmtId="1" fontId="94" fillId="0" borderId="19" xfId="77" applyNumberFormat="1" applyFont="1" applyFill="1" applyBorder="1" applyAlignment="1">
      <alignment horizontal="center" vertical="center" wrapText="1"/>
    </xf>
    <xf numFmtId="1" fontId="94" fillId="0" borderId="19" xfId="77" applyNumberFormat="1" applyFont="1" applyBorder="1" applyAlignment="1">
      <alignment horizontal="center" vertical="center" wrapText="1"/>
    </xf>
    <xf numFmtId="0" fontId="41" fillId="0" borderId="19" xfId="0" applyNumberFormat="1" applyFont="1" applyFill="1" applyBorder="1" applyAlignment="1" applyProtection="1">
      <alignment vertical="center" wrapText="1"/>
    </xf>
    <xf numFmtId="0" fontId="58" fillId="0" borderId="19" xfId="0" applyNumberFormat="1" applyFont="1" applyFill="1" applyBorder="1" applyAlignment="1" applyProtection="1">
      <alignment vertical="center" wrapText="1"/>
    </xf>
    <xf numFmtId="0" fontId="95" fillId="0" borderId="22" xfId="80" applyNumberFormat="1" applyFont="1" applyFill="1" applyBorder="1" applyAlignment="1" applyProtection="1">
      <alignment horizontal="left" vertical="center" wrapText="1"/>
    </xf>
    <xf numFmtId="0" fontId="41" fillId="0" borderId="22" xfId="0" applyFont="1" applyFill="1" applyBorder="1" applyAlignment="1">
      <alignment horizontal="left" vertical="center" wrapText="1"/>
    </xf>
    <xf numFmtId="0" fontId="95" fillId="0" borderId="22" xfId="77" applyFont="1" applyFill="1" applyBorder="1" applyAlignment="1">
      <alignment horizontal="left" wrapText="1"/>
    </xf>
    <xf numFmtId="0" fontId="41" fillId="0" borderId="22" xfId="80" applyFont="1" applyFill="1" applyBorder="1" applyAlignment="1">
      <alignment horizontal="left" vertical="center" wrapText="1"/>
    </xf>
    <xf numFmtId="0" fontId="93" fillId="0" borderId="21" xfId="80" applyNumberFormat="1" applyFont="1" applyFill="1" applyBorder="1" applyAlignment="1" applyProtection="1">
      <alignment horizontal="center" vertical="center" wrapText="1"/>
    </xf>
    <xf numFmtId="0" fontId="96" fillId="0" borderId="19" xfId="0" applyFont="1" applyFill="1" applyBorder="1" applyAlignment="1">
      <alignment horizontal="center" vertical="center" wrapText="1"/>
    </xf>
    <xf numFmtId="0" fontId="96" fillId="0" borderId="19" xfId="0" applyFont="1" applyBorder="1" applyAlignment="1">
      <alignment horizontal="center" vertical="center" wrapText="1"/>
    </xf>
    <xf numFmtId="0" fontId="96" fillId="0" borderId="19" xfId="0" applyFont="1" applyFill="1" applyBorder="1" applyAlignment="1">
      <alignment horizontal="center" vertical="center"/>
    </xf>
    <xf numFmtId="3" fontId="96" fillId="0" borderId="19" xfId="0" applyNumberFormat="1" applyFont="1" applyFill="1" applyBorder="1" applyAlignment="1">
      <alignment horizontal="center" vertical="center" wrapText="1"/>
    </xf>
    <xf numFmtId="3" fontId="93" fillId="0" borderId="21" xfId="80" applyNumberFormat="1" applyFont="1" applyFill="1" applyBorder="1" applyAlignment="1" applyProtection="1">
      <alignment horizontal="center" vertical="center" wrapText="1"/>
    </xf>
    <xf numFmtId="3" fontId="96" fillId="0" borderId="19" xfId="77" applyNumberFormat="1" applyFont="1" applyFill="1" applyBorder="1" applyAlignment="1" applyProtection="1">
      <alignment horizontal="center" vertical="center" wrapText="1"/>
    </xf>
    <xf numFmtId="3" fontId="96" fillId="0" borderId="19" xfId="0" applyNumberFormat="1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3" fontId="97" fillId="0" borderId="19" xfId="77" applyNumberFormat="1" applyFont="1" applyFill="1" applyBorder="1" applyAlignment="1" applyProtection="1">
      <alignment horizontal="center" vertical="center" wrapText="1"/>
    </xf>
    <xf numFmtId="3" fontId="96" fillId="0" borderId="19" xfId="77" applyNumberFormat="1" applyFont="1" applyFill="1" applyBorder="1" applyAlignment="1">
      <alignment horizontal="center" vertical="center" wrapText="1"/>
    </xf>
    <xf numFmtId="1" fontId="98" fillId="0" borderId="19" xfId="77" applyNumberFormat="1" applyFont="1" applyBorder="1" applyAlignment="1">
      <alignment horizontal="center" vertical="center" wrapText="1"/>
    </xf>
    <xf numFmtId="0" fontId="87" fillId="0" borderId="19" xfId="77" applyFont="1" applyBorder="1" applyAlignment="1">
      <alignment horizontal="center" vertical="center"/>
    </xf>
    <xf numFmtId="0" fontId="88" fillId="0" borderId="19" xfId="77" applyFont="1" applyFill="1" applyBorder="1" applyAlignment="1">
      <alignment horizontal="center" vertical="center"/>
    </xf>
    <xf numFmtId="3" fontId="87" fillId="2" borderId="19" xfId="77" applyNumberFormat="1" applyFont="1" applyFill="1" applyBorder="1" applyAlignment="1">
      <alignment horizontal="center" vertical="center" wrapText="1"/>
    </xf>
    <xf numFmtId="0" fontId="86" fillId="0" borderId="19" xfId="77" applyFont="1" applyBorder="1" applyAlignment="1">
      <alignment horizontal="center" vertical="center" wrapText="1"/>
    </xf>
    <xf numFmtId="1" fontId="94" fillId="32" borderId="19" xfId="77" applyNumberFormat="1" applyFont="1" applyFill="1" applyBorder="1" applyAlignment="1">
      <alignment horizontal="center" vertical="center" wrapText="1"/>
    </xf>
    <xf numFmtId="0" fontId="2" fillId="32" borderId="0" xfId="0" applyFont="1" applyFill="1" applyBorder="1" applyAlignment="1">
      <alignment horizontal="center" vertical="center"/>
    </xf>
    <xf numFmtId="0" fontId="51" fillId="32" borderId="0" xfId="0" applyFont="1" applyFill="1" applyBorder="1" applyAlignment="1">
      <alignment horizontal="center" vertical="top" wrapText="1"/>
    </xf>
    <xf numFmtId="0" fontId="53" fillId="32" borderId="0" xfId="0" applyFont="1" applyFill="1" applyBorder="1" applyAlignment="1">
      <alignment horizontal="left" vertical="top" wrapText="1"/>
    </xf>
    <xf numFmtId="0" fontId="41" fillId="0" borderId="19" xfId="0" applyFont="1" applyBorder="1" applyAlignment="1">
      <alignment wrapText="1"/>
    </xf>
    <xf numFmtId="0" fontId="46" fillId="0" borderId="19" xfId="0" applyFont="1" applyBorder="1" applyAlignment="1">
      <alignment horizontal="center" vertical="center"/>
    </xf>
    <xf numFmtId="3" fontId="97" fillId="32" borderId="19" xfId="77" applyNumberFormat="1" applyFont="1" applyFill="1" applyBorder="1" applyAlignment="1" applyProtection="1">
      <alignment horizontal="center" vertical="center" wrapText="1"/>
    </xf>
    <xf numFmtId="3" fontId="94" fillId="32" borderId="19" xfId="77" applyNumberFormat="1" applyFont="1" applyFill="1" applyBorder="1" applyAlignment="1">
      <alignment horizontal="center" vertical="center" wrapText="1"/>
    </xf>
    <xf numFmtId="3" fontId="92" fillId="32" borderId="19" xfId="77" applyNumberFormat="1" applyFont="1" applyFill="1" applyBorder="1" applyAlignment="1">
      <alignment horizontal="center" vertical="center" wrapText="1"/>
    </xf>
    <xf numFmtId="0" fontId="101" fillId="0" borderId="0" xfId="0" applyFont="1"/>
    <xf numFmtId="3" fontId="102" fillId="0" borderId="0" xfId="77" applyNumberFormat="1" applyFont="1"/>
    <xf numFmtId="3" fontId="92" fillId="0" borderId="19" xfId="77" applyNumberFormat="1" applyFont="1" applyBorder="1" applyAlignment="1">
      <alignment horizontal="center" vertical="center" wrapText="1"/>
    </xf>
    <xf numFmtId="3" fontId="97" fillId="32" borderId="19" xfId="0" applyNumberFormat="1" applyFont="1" applyFill="1" applyBorder="1" applyAlignment="1">
      <alignment horizontal="center" vertical="center"/>
    </xf>
    <xf numFmtId="0" fontId="96" fillId="32" borderId="19" xfId="0" applyFont="1" applyFill="1" applyBorder="1" applyAlignment="1">
      <alignment horizontal="center" vertical="center"/>
    </xf>
    <xf numFmtId="3" fontId="96" fillId="32" borderId="19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 wrapText="1"/>
    </xf>
    <xf numFmtId="49" fontId="43" fillId="0" borderId="0" xfId="0" applyNumberFormat="1" applyFont="1" applyAlignment="1">
      <alignment horizontal="left" vertical="center"/>
    </xf>
    <xf numFmtId="3" fontId="96" fillId="32" borderId="19" xfId="77" applyNumberFormat="1" applyFont="1" applyFill="1" applyBorder="1" applyAlignment="1" applyProtection="1">
      <alignment horizontal="center" vertical="center" wrapText="1"/>
    </xf>
    <xf numFmtId="3" fontId="93" fillId="32" borderId="19" xfId="77" applyNumberFormat="1" applyFont="1" applyFill="1" applyBorder="1" applyAlignment="1">
      <alignment horizontal="center" vertical="center" wrapText="1"/>
    </xf>
    <xf numFmtId="1" fontId="99" fillId="0" borderId="19" xfId="77" applyNumberFormat="1" applyFont="1" applyFill="1" applyBorder="1" applyAlignment="1">
      <alignment horizontal="center" vertical="center" wrapText="1"/>
    </xf>
    <xf numFmtId="0" fontId="55" fillId="32" borderId="0" xfId="77" applyFont="1" applyFill="1"/>
    <xf numFmtId="0" fontId="77" fillId="32" borderId="0" xfId="77" applyFont="1" applyFill="1"/>
    <xf numFmtId="0" fontId="37" fillId="32" borderId="0" xfId="77" applyFont="1" applyFill="1" applyAlignment="1">
      <alignment horizontal="center" vertical="center"/>
    </xf>
    <xf numFmtId="0" fontId="42" fillId="32" borderId="19" xfId="85" applyFont="1" applyFill="1" applyBorder="1" applyAlignment="1">
      <alignment horizontal="center" vertical="center" wrapText="1"/>
    </xf>
    <xf numFmtId="0" fontId="58" fillId="32" borderId="19" xfId="85" applyFont="1" applyFill="1" applyBorder="1" applyAlignment="1">
      <alignment horizontal="center" vertical="center" wrapText="1"/>
    </xf>
    <xf numFmtId="0" fontId="41" fillId="32" borderId="19" xfId="85" applyFont="1" applyFill="1" applyBorder="1" applyAlignment="1">
      <alignment horizontal="center" vertical="center" wrapText="1"/>
    </xf>
    <xf numFmtId="0" fontId="36" fillId="32" borderId="0" xfId="77" applyFont="1" applyFill="1"/>
    <xf numFmtId="0" fontId="37" fillId="32" borderId="0" xfId="77" applyFont="1" applyFill="1"/>
    <xf numFmtId="0" fontId="76" fillId="32" borderId="0" xfId="77" applyFont="1" applyFill="1" applyAlignment="1">
      <alignment horizontal="left" vertical="center" wrapText="1"/>
    </xf>
    <xf numFmtId="0" fontId="51" fillId="32" borderId="19" xfId="77" applyFont="1" applyFill="1" applyBorder="1" applyAlignment="1">
      <alignment horizontal="center" vertical="center" wrapText="1"/>
    </xf>
    <xf numFmtId="0" fontId="42" fillId="32" borderId="19" xfId="0" applyFont="1" applyFill="1" applyBorder="1" applyAlignment="1">
      <alignment horizontal="center" vertical="center" wrapText="1"/>
    </xf>
    <xf numFmtId="0" fontId="58" fillId="32" borderId="19" xfId="77" applyFont="1" applyFill="1" applyBorder="1" applyAlignment="1">
      <alignment horizontal="center" vertical="center" wrapText="1"/>
    </xf>
    <xf numFmtId="0" fontId="52" fillId="32" borderId="19" xfId="77" applyFont="1" applyFill="1" applyBorder="1" applyAlignment="1">
      <alignment horizontal="center" vertical="center" wrapText="1"/>
    </xf>
    <xf numFmtId="0" fontId="42" fillId="32" borderId="19" xfId="77" applyFont="1" applyFill="1" applyBorder="1" applyAlignment="1">
      <alignment horizontal="center" vertical="center" wrapText="1"/>
    </xf>
    <xf numFmtId="0" fontId="6" fillId="0" borderId="0" xfId="77" applyFont="1" applyAlignment="1">
      <alignment horizontal="center" vertical="center"/>
    </xf>
    <xf numFmtId="0" fontId="51" fillId="32" borderId="19" xfId="77" applyFont="1" applyFill="1" applyBorder="1" applyAlignment="1">
      <alignment horizontal="center" vertical="center"/>
    </xf>
    <xf numFmtId="0" fontId="44" fillId="32" borderId="19" xfId="77" applyFont="1" applyFill="1" applyBorder="1" applyAlignment="1">
      <alignment horizontal="center" vertical="center" wrapText="1"/>
    </xf>
    <xf numFmtId="0" fontId="6" fillId="35" borderId="0" xfId="77" applyFont="1" applyFill="1"/>
    <xf numFmtId="1" fontId="100" fillId="36" borderId="0" xfId="77" applyNumberFormat="1" applyFont="1" applyFill="1" applyAlignment="1">
      <alignment horizontal="center" vertical="center" wrapText="1"/>
    </xf>
    <xf numFmtId="0" fontId="41" fillId="32" borderId="0" xfId="0" applyFont="1" applyFill="1" applyAlignment="1">
      <alignment vertical="center" wrapText="1"/>
    </xf>
    <xf numFmtId="0" fontId="45" fillId="32" borderId="19" xfId="77" applyFont="1" applyFill="1" applyBorder="1" applyAlignment="1">
      <alignment horizontal="center" vertical="center" wrapText="1"/>
    </xf>
    <xf numFmtId="0" fontId="103" fillId="32" borderId="0" xfId="77" applyFont="1" applyFill="1" applyAlignment="1">
      <alignment horizontal="center" vertical="center"/>
    </xf>
    <xf numFmtId="0" fontId="55" fillId="35" borderId="0" xfId="77" applyFont="1" applyFill="1"/>
    <xf numFmtId="0" fontId="104" fillId="0" borderId="0" xfId="77" applyFont="1" applyAlignment="1">
      <alignment horizontal="center"/>
    </xf>
    <xf numFmtId="0" fontId="105" fillId="0" borderId="0" xfId="77" applyFont="1"/>
    <xf numFmtId="0" fontId="105" fillId="32" borderId="0" xfId="77" applyFont="1" applyFill="1"/>
    <xf numFmtId="0" fontId="85" fillId="32" borderId="0" xfId="77" applyFont="1" applyFill="1"/>
    <xf numFmtId="0" fontId="51" fillId="0" borderId="0" xfId="77" applyFont="1" applyAlignment="1">
      <alignment vertical="center" wrapText="1"/>
    </xf>
    <xf numFmtId="1" fontId="87" fillId="0" borderId="0" xfId="77" applyNumberFormat="1" applyFont="1" applyAlignment="1">
      <alignment vertical="center" wrapText="1"/>
    </xf>
    <xf numFmtId="1" fontId="89" fillId="0" borderId="0" xfId="77" applyNumberFormat="1" applyFont="1"/>
    <xf numFmtId="3" fontId="107" fillId="32" borderId="19" xfId="77" applyNumberFormat="1" applyFont="1" applyFill="1" applyBorder="1" applyAlignment="1">
      <alignment horizontal="center" vertical="center" wrapText="1"/>
    </xf>
    <xf numFmtId="3" fontId="106" fillId="32" borderId="19" xfId="77" applyNumberFormat="1" applyFont="1" applyFill="1" applyBorder="1" applyAlignment="1">
      <alignment horizontal="center" vertical="center" wrapText="1"/>
    </xf>
    <xf numFmtId="0" fontId="108" fillId="0" borderId="0" xfId="78" applyFont="1"/>
    <xf numFmtId="0" fontId="45" fillId="0" borderId="0" xfId="78" applyFont="1" applyAlignment="1">
      <alignment horizontal="left"/>
    </xf>
    <xf numFmtId="0" fontId="109" fillId="0" borderId="0" xfId="78" applyFont="1" applyAlignment="1">
      <alignment horizontal="right" vertical="center" wrapText="1"/>
    </xf>
    <xf numFmtId="0" fontId="68" fillId="0" borderId="0" xfId="78" applyFont="1" applyAlignment="1">
      <alignment vertical="center" wrapText="1"/>
    </xf>
    <xf numFmtId="0" fontId="68" fillId="0" borderId="0" xfId="78" applyFont="1" applyAlignment="1">
      <alignment horizontal="left" vertical="center" wrapText="1"/>
    </xf>
    <xf numFmtId="0" fontId="108" fillId="0" borderId="0" xfId="78" applyFont="1" applyAlignment="1">
      <alignment horizontal="left"/>
    </xf>
    <xf numFmtId="0" fontId="54" fillId="0" borderId="19" xfId="78" applyFont="1" applyBorder="1" applyAlignment="1">
      <alignment vertical="center" wrapText="1"/>
    </xf>
    <xf numFmtId="0" fontId="44" fillId="0" borderId="19" xfId="78" applyFont="1" applyBorder="1" applyAlignment="1">
      <alignment horizontal="center" vertical="center" wrapText="1"/>
    </xf>
    <xf numFmtId="0" fontId="46" fillId="0" borderId="19" xfId="78" applyFont="1" applyBorder="1" applyAlignment="1">
      <alignment horizontal="left" vertical="center" wrapText="1"/>
    </xf>
    <xf numFmtId="0" fontId="47" fillId="0" borderId="19" xfId="78" applyFont="1" applyBorder="1" applyAlignment="1">
      <alignment horizontal="center" vertical="center" wrapText="1"/>
    </xf>
    <xf numFmtId="0" fontId="110" fillId="0" borderId="0" xfId="78" applyFont="1" applyAlignment="1">
      <alignment horizontal="center" vertical="center" wrapText="1"/>
    </xf>
    <xf numFmtId="0" fontId="45" fillId="0" borderId="0" xfId="78" applyFont="1" applyAlignment="1">
      <alignment horizontal="center" vertical="center" wrapText="1"/>
    </xf>
    <xf numFmtId="0" fontId="44" fillId="0" borderId="0" xfId="78" applyFont="1" applyAlignment="1">
      <alignment horizontal="center" vertical="center" wrapText="1"/>
    </xf>
    <xf numFmtId="0" fontId="108" fillId="0" borderId="0" xfId="78" applyFont="1" applyAlignment="1">
      <alignment horizontal="center" wrapText="1"/>
    </xf>
    <xf numFmtId="0" fontId="108" fillId="0" borderId="0" xfId="78" applyFont="1" applyAlignment="1">
      <alignment horizontal="center"/>
    </xf>
    <xf numFmtId="0" fontId="46" fillId="0" borderId="19" xfId="78" applyFont="1" applyBorder="1" applyAlignment="1">
      <alignment vertical="center" wrapText="1"/>
    </xf>
    <xf numFmtId="0" fontId="46" fillId="0" borderId="19" xfId="78" applyFont="1" applyBorder="1" applyAlignment="1">
      <alignment horizontal="center" vertical="center" wrapText="1"/>
    </xf>
    <xf numFmtId="0" fontId="45" fillId="0" borderId="0" xfId="78" applyFont="1" applyAlignment="1">
      <alignment horizontal="left" wrapText="1"/>
    </xf>
    <xf numFmtId="0" fontId="46" fillId="0" borderId="21" xfId="78" applyFont="1" applyBorder="1" applyAlignment="1">
      <alignment horizontal="center" vertical="center" wrapText="1"/>
    </xf>
    <xf numFmtId="0" fontId="68" fillId="32" borderId="19" xfId="78" applyFont="1" applyFill="1" applyBorder="1" applyAlignment="1">
      <alignment horizontal="center" vertical="center" wrapText="1"/>
    </xf>
    <xf numFmtId="0" fontId="68" fillId="0" borderId="19" xfId="78" applyFont="1" applyBorder="1" applyAlignment="1">
      <alignment horizontal="center" vertical="center" wrapText="1"/>
    </xf>
    <xf numFmtId="0" fontId="47" fillId="0" borderId="19" xfId="78" applyFont="1" applyBorder="1" applyAlignment="1">
      <alignment vertical="center" wrapText="1"/>
    </xf>
    <xf numFmtId="0" fontId="85" fillId="32" borderId="19" xfId="78" applyFont="1" applyFill="1" applyBorder="1" applyAlignment="1">
      <alignment horizontal="center" vertical="center" wrapText="1"/>
    </xf>
    <xf numFmtId="0" fontId="85" fillId="0" borderId="19" xfId="78" applyFont="1" applyBorder="1" applyAlignment="1">
      <alignment horizontal="center" vertical="center" wrapText="1"/>
    </xf>
    <xf numFmtId="0" fontId="46" fillId="2" borderId="19" xfId="78" applyFont="1" applyFill="1" applyBorder="1" applyAlignment="1">
      <alignment horizontal="center" vertical="center" wrapText="1"/>
    </xf>
    <xf numFmtId="0" fontId="46" fillId="2" borderId="0" xfId="78" applyFont="1" applyFill="1" applyAlignment="1">
      <alignment horizontal="center" vertical="center" wrapText="1"/>
    </xf>
    <xf numFmtId="0" fontId="108" fillId="2" borderId="0" xfId="78" applyFont="1" applyFill="1" applyAlignment="1">
      <alignment wrapText="1"/>
    </xf>
    <xf numFmtId="0" fontId="108" fillId="2" borderId="0" xfId="78" applyFont="1" applyFill="1"/>
    <xf numFmtId="0" fontId="41" fillId="0" borderId="0" xfId="78" applyFont="1"/>
    <xf numFmtId="0" fontId="41" fillId="0" borderId="0" xfId="78" applyFont="1" applyAlignment="1">
      <alignment horizontal="left"/>
    </xf>
    <xf numFmtId="0" fontId="41" fillId="0" borderId="0" xfId="64" applyFont="1" applyAlignment="1">
      <alignment vertical="top"/>
    </xf>
    <xf numFmtId="0" fontId="41" fillId="0" borderId="0" xfId="64" applyFont="1"/>
    <xf numFmtId="0" fontId="46" fillId="0" borderId="0" xfId="64" applyFont="1" applyAlignment="1">
      <alignment vertical="center" wrapText="1"/>
    </xf>
    <xf numFmtId="0" fontId="42" fillId="0" borderId="0" xfId="64" applyFont="1" applyAlignment="1">
      <alignment vertical="center" wrapText="1"/>
    </xf>
    <xf numFmtId="0" fontId="41" fillId="0" borderId="20" xfId="78" applyFont="1" applyBorder="1"/>
    <xf numFmtId="0" fontId="46" fillId="0" borderId="0" xfId="78" applyFont="1"/>
    <xf numFmtId="0" fontId="42" fillId="0" borderId="0" xfId="78" applyFont="1"/>
    <xf numFmtId="0" fontId="41" fillId="0" borderId="0" xfId="64" applyFont="1" applyAlignment="1">
      <alignment horizontal="center" vertical="top"/>
    </xf>
    <xf numFmtId="0" fontId="46" fillId="0" borderId="0" xfId="64" applyFont="1" applyAlignment="1">
      <alignment vertical="top" wrapText="1"/>
    </xf>
    <xf numFmtId="0" fontId="43" fillId="0" borderId="0" xfId="64" applyFont="1" applyAlignment="1">
      <alignment vertical="top"/>
    </xf>
    <xf numFmtId="0" fontId="41" fillId="0" borderId="20" xfId="78" applyFont="1" applyBorder="1" applyAlignment="1">
      <alignment horizontal="center"/>
    </xf>
    <xf numFmtId="0" fontId="41" fillId="0" borderId="0" xfId="64" applyFont="1" applyAlignment="1">
      <alignment vertical="top" wrapText="1"/>
    </xf>
    <xf numFmtId="0" fontId="42" fillId="0" borderId="0" xfId="64" applyFont="1" applyAlignment="1">
      <alignment vertical="top" wrapText="1"/>
    </xf>
    <xf numFmtId="0" fontId="41" fillId="0" borderId="0" xfId="78" applyFont="1" applyAlignment="1">
      <alignment horizontal="center"/>
    </xf>
    <xf numFmtId="0" fontId="42" fillId="0" borderId="0" xfId="78" applyFont="1" applyAlignment="1">
      <alignment wrapText="1"/>
    </xf>
    <xf numFmtId="0" fontId="41" fillId="0" borderId="0" xfId="64" applyFont="1" applyAlignment="1">
      <alignment horizontal="left"/>
    </xf>
    <xf numFmtId="0" fontId="54" fillId="0" borderId="19" xfId="76" applyNumberFormat="1" applyFont="1" applyFill="1" applyBorder="1" applyAlignment="1" applyProtection="1">
      <alignment horizontal="left" vertical="center" wrapText="1"/>
    </xf>
    <xf numFmtId="0" fontId="111" fillId="0" borderId="19" xfId="76" applyNumberFormat="1" applyFont="1" applyFill="1" applyBorder="1" applyAlignment="1" applyProtection="1">
      <alignment horizontal="left" vertical="center" wrapText="1"/>
    </xf>
    <xf numFmtId="0" fontId="66" fillId="0" borderId="19" xfId="77" applyFont="1" applyFill="1" applyBorder="1" applyAlignment="1">
      <alignment horizontal="left" vertical="center" wrapText="1"/>
    </xf>
    <xf numFmtId="0" fontId="111" fillId="0" borderId="19" xfId="76" applyFont="1" applyFill="1" applyBorder="1" applyAlignment="1">
      <alignment horizontal="left" vertical="center"/>
    </xf>
    <xf numFmtId="3" fontId="86" fillId="0" borderId="19" xfId="77" applyNumberFormat="1" applyFont="1" applyBorder="1" applyAlignment="1">
      <alignment horizontal="center" vertical="center" wrapText="1"/>
    </xf>
    <xf numFmtId="3" fontId="72" fillId="32" borderId="19" xfId="77" applyNumberFormat="1" applyFont="1" applyFill="1" applyBorder="1" applyAlignment="1">
      <alignment horizontal="center" vertical="center" wrapText="1"/>
    </xf>
    <xf numFmtId="3" fontId="106" fillId="32" borderId="19" xfId="77" quotePrefix="1" applyNumberFormat="1" applyFont="1" applyFill="1" applyBorder="1" applyAlignment="1">
      <alignment horizontal="center" vertical="center" wrapText="1"/>
    </xf>
    <xf numFmtId="3" fontId="72" fillId="32" borderId="19" xfId="77" applyNumberFormat="1" applyFont="1" applyFill="1" applyBorder="1" applyAlignment="1" applyProtection="1">
      <alignment horizontal="center" vertical="center" wrapText="1"/>
      <protection locked="0"/>
    </xf>
    <xf numFmtId="3" fontId="65" fillId="32" borderId="19" xfId="77" applyNumberFormat="1" applyFont="1" applyFill="1" applyBorder="1" applyAlignment="1" applyProtection="1">
      <alignment horizontal="center" vertical="center" wrapText="1"/>
      <protection locked="0"/>
    </xf>
    <xf numFmtId="3" fontId="96" fillId="0" borderId="0" xfId="77" applyNumberFormat="1" applyFont="1" applyAlignment="1">
      <alignment horizontal="center" vertical="center"/>
    </xf>
    <xf numFmtId="3" fontId="96" fillId="0" borderId="19" xfId="77" applyNumberFormat="1" applyFont="1" applyBorder="1" applyAlignment="1">
      <alignment horizontal="center" vertical="center"/>
    </xf>
    <xf numFmtId="0" fontId="40" fillId="0" borderId="24" xfId="77" applyNumberFormat="1" applyFont="1" applyFill="1" applyBorder="1" applyAlignment="1" applyProtection="1">
      <alignment horizontal="left" vertical="center" wrapText="1"/>
    </xf>
    <xf numFmtId="0" fontId="40" fillId="0" borderId="20" xfId="77" applyNumberFormat="1" applyFont="1" applyFill="1" applyBorder="1" applyAlignment="1" applyProtection="1">
      <alignment horizontal="left" vertical="center" wrapText="1"/>
    </xf>
    <xf numFmtId="0" fontId="40" fillId="0" borderId="25" xfId="77" applyNumberFormat="1" applyFont="1" applyFill="1" applyBorder="1" applyAlignment="1" applyProtection="1">
      <alignment horizontal="left" vertical="center" wrapText="1"/>
    </xf>
    <xf numFmtId="0" fontId="40" fillId="0" borderId="26" xfId="77" applyNumberFormat="1" applyFont="1" applyFill="1" applyBorder="1" applyAlignment="1" applyProtection="1">
      <alignment vertical="center" wrapText="1"/>
    </xf>
    <xf numFmtId="0" fontId="40" fillId="0" borderId="27" xfId="77" applyNumberFormat="1" applyFont="1" applyFill="1" applyBorder="1" applyAlignment="1" applyProtection="1">
      <alignment vertical="center" wrapText="1"/>
    </xf>
    <xf numFmtId="0" fontId="40" fillId="0" borderId="28" xfId="77" applyNumberFormat="1" applyFont="1" applyFill="1" applyBorder="1" applyAlignment="1" applyProtection="1">
      <alignment vertical="center" wrapText="1"/>
    </xf>
    <xf numFmtId="0" fontId="40" fillId="0" borderId="24" xfId="77" applyNumberFormat="1" applyFont="1" applyFill="1" applyBorder="1" applyAlignment="1" applyProtection="1">
      <alignment vertical="center" wrapText="1"/>
    </xf>
    <xf numFmtId="0" fontId="40" fillId="0" borderId="20" xfId="77" applyNumberFormat="1" applyFont="1" applyFill="1" applyBorder="1" applyAlignment="1" applyProtection="1">
      <alignment vertical="center" wrapText="1"/>
    </xf>
    <xf numFmtId="0" fontId="40" fillId="0" borderId="25" xfId="77" applyNumberFormat="1" applyFont="1" applyFill="1" applyBorder="1" applyAlignment="1" applyProtection="1">
      <alignment vertical="center" wrapText="1"/>
    </xf>
    <xf numFmtId="0" fontId="38" fillId="0" borderId="29" xfId="77" applyNumberFormat="1" applyFont="1" applyFill="1" applyBorder="1" applyAlignment="1" applyProtection="1">
      <alignment vertical="center" wrapText="1"/>
    </xf>
    <xf numFmtId="0" fontId="38" fillId="0" borderId="0" xfId="77" applyNumberFormat="1" applyFont="1" applyFill="1" applyBorder="1" applyAlignment="1" applyProtection="1">
      <alignment vertical="center" wrapText="1"/>
    </xf>
    <xf numFmtId="0" fontId="79" fillId="0" borderId="29" xfId="77" applyNumberFormat="1" applyFont="1" applyFill="1" applyBorder="1" applyAlignment="1" applyProtection="1">
      <alignment vertical="center" wrapText="1"/>
    </xf>
    <xf numFmtId="0" fontId="79" fillId="0" borderId="0" xfId="77" applyNumberFormat="1" applyFont="1" applyFill="1" applyBorder="1" applyAlignment="1" applyProtection="1">
      <alignment vertical="center" wrapText="1"/>
    </xf>
    <xf numFmtId="0" fontId="40" fillId="0" borderId="29" xfId="77" applyNumberFormat="1" applyFont="1" applyFill="1" applyBorder="1" applyAlignment="1" applyProtection="1">
      <alignment vertical="top" wrapText="1"/>
    </xf>
    <xf numFmtId="0" fontId="40" fillId="0" borderId="0" xfId="77" applyNumberFormat="1" applyFont="1" applyFill="1" applyBorder="1" applyAlignment="1" applyProtection="1">
      <alignment vertical="top" wrapText="1"/>
    </xf>
    <xf numFmtId="0" fontId="38" fillId="0" borderId="26" xfId="77" applyNumberFormat="1" applyFont="1" applyFill="1" applyBorder="1" applyAlignment="1" applyProtection="1">
      <alignment horizontal="left" wrapText="1"/>
    </xf>
    <xf numFmtId="0" fontId="38" fillId="0" borderId="27" xfId="77" applyNumberFormat="1" applyFont="1" applyFill="1" applyBorder="1" applyAlignment="1" applyProtection="1">
      <alignment horizontal="left" wrapText="1"/>
    </xf>
    <xf numFmtId="0" fontId="38" fillId="0" borderId="28" xfId="77" applyNumberFormat="1" applyFont="1" applyFill="1" applyBorder="1" applyAlignment="1" applyProtection="1">
      <alignment horizontal="left" wrapText="1"/>
    </xf>
    <xf numFmtId="195" fontId="40" fillId="0" borderId="29" xfId="97" applyFont="1" applyFill="1" applyBorder="1" applyAlignment="1" applyProtection="1">
      <alignment vertical="center" wrapText="1"/>
    </xf>
    <xf numFmtId="195" fontId="40" fillId="0" borderId="0" xfId="97" applyFont="1" applyFill="1" applyBorder="1" applyAlignment="1" applyProtection="1">
      <alignment vertical="center" wrapText="1"/>
    </xf>
    <xf numFmtId="195" fontId="40" fillId="0" borderId="23" xfId="97" applyFont="1" applyFill="1" applyBorder="1" applyAlignment="1" applyProtection="1">
      <alignment vertical="center" wrapText="1"/>
    </xf>
    <xf numFmtId="0" fontId="38" fillId="0" borderId="0" xfId="77" applyNumberFormat="1" applyFont="1" applyFill="1" applyBorder="1" applyAlignment="1" applyProtection="1">
      <alignment wrapText="1"/>
    </xf>
    <xf numFmtId="0" fontId="40" fillId="0" borderId="0" xfId="77" applyNumberFormat="1" applyFont="1" applyFill="1" applyBorder="1" applyAlignment="1" applyProtection="1">
      <alignment wrapText="1"/>
    </xf>
    <xf numFmtId="0" fontId="40" fillId="0" borderId="0" xfId="77" applyNumberFormat="1" applyFont="1" applyFill="1" applyBorder="1" applyAlignment="1" applyProtection="1">
      <alignment horizontal="center" vertical="center" wrapText="1"/>
    </xf>
    <xf numFmtId="0" fontId="36" fillId="0" borderId="0" xfId="77" applyNumberFormat="1" applyFont="1" applyFill="1" applyBorder="1" applyAlignment="1" applyProtection="1">
      <alignment horizontal="center" vertical="center"/>
    </xf>
    <xf numFmtId="0" fontId="40" fillId="0" borderId="19" xfId="77" applyNumberFormat="1" applyFont="1" applyFill="1" applyBorder="1" applyAlignment="1" applyProtection="1">
      <alignment wrapText="1"/>
    </xf>
    <xf numFmtId="0" fontId="42" fillId="0" borderId="0" xfId="0" applyFont="1" applyAlignment="1">
      <alignment horizontal="left" vertical="center" wrapText="1"/>
    </xf>
    <xf numFmtId="0" fontId="41" fillId="0" borderId="0" xfId="0" applyFont="1" applyAlignment="1">
      <alignment vertical="center" wrapText="1"/>
    </xf>
    <xf numFmtId="0" fontId="43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3" fillId="0" borderId="0" xfId="0" applyFont="1" applyAlignment="1">
      <alignment horizontal="left" vertical="center"/>
    </xf>
    <xf numFmtId="0" fontId="41" fillId="0" borderId="0" xfId="0" applyFont="1" applyAlignment="1">
      <alignment horizontal="left" vertical="top"/>
    </xf>
    <xf numFmtId="0" fontId="87" fillId="0" borderId="20" xfId="0" applyNumberFormat="1" applyFont="1" applyFill="1" applyBorder="1" applyAlignment="1" applyProtection="1">
      <alignment horizontal="left" vertical="center" wrapText="1"/>
    </xf>
    <xf numFmtId="0" fontId="87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right" wrapText="1"/>
    </xf>
    <xf numFmtId="0" fontId="51" fillId="0" borderId="0" xfId="0" applyFont="1" applyBorder="1" applyAlignment="1">
      <alignment horizontal="left" vertical="top" wrapText="1"/>
    </xf>
    <xf numFmtId="0" fontId="65" fillId="0" borderId="0" xfId="77" applyNumberFormat="1" applyFont="1" applyFill="1" applyBorder="1" applyAlignment="1" applyProtection="1">
      <alignment horizontal="right" vertical="top" wrapText="1"/>
    </xf>
    <xf numFmtId="0" fontId="65" fillId="0" borderId="0" xfId="77" applyNumberFormat="1" applyFont="1" applyFill="1" applyBorder="1" applyAlignment="1" applyProtection="1">
      <alignment horizontal="left" vertical="top" wrapText="1"/>
    </xf>
    <xf numFmtId="0" fontId="65" fillId="0" borderId="0" xfId="0" applyNumberFormat="1" applyFont="1" applyFill="1" applyBorder="1" applyAlignment="1" applyProtection="1">
      <alignment horizontal="right" vertical="center" wrapText="1"/>
    </xf>
    <xf numFmtId="0" fontId="65" fillId="0" borderId="0" xfId="76" applyNumberFormat="1" applyFont="1" applyFill="1" applyBorder="1" applyAlignment="1" applyProtection="1">
      <alignment horizontal="left" vertical="center" wrapText="1"/>
    </xf>
    <xf numFmtId="0" fontId="65" fillId="0" borderId="0" xfId="76" applyNumberFormat="1" applyFont="1" applyFill="1" applyBorder="1" applyAlignment="1" applyProtection="1">
      <alignment horizontal="left" vertical="center"/>
    </xf>
    <xf numFmtId="0" fontId="46" fillId="32" borderId="22" xfId="77" applyFont="1" applyFill="1" applyBorder="1" applyAlignment="1">
      <alignment horizontal="center" vertical="center" wrapText="1"/>
    </xf>
    <xf numFmtId="0" fontId="46" fillId="32" borderId="21" xfId="77" applyFont="1" applyFill="1" applyBorder="1" applyAlignment="1">
      <alignment horizontal="center" vertical="center" wrapText="1"/>
    </xf>
    <xf numFmtId="0" fontId="51" fillId="32" borderId="22" xfId="77" applyFont="1" applyFill="1" applyBorder="1" applyAlignment="1">
      <alignment horizontal="center" vertical="center"/>
    </xf>
    <xf numFmtId="0" fontId="51" fillId="32" borderId="21" xfId="77" applyFont="1" applyFill="1" applyBorder="1" applyAlignment="1">
      <alignment horizontal="center" vertical="center"/>
    </xf>
    <xf numFmtId="0" fontId="51" fillId="32" borderId="22" xfId="77" applyFont="1" applyFill="1" applyBorder="1" applyAlignment="1">
      <alignment horizontal="left" vertical="center" wrapText="1"/>
    </xf>
    <xf numFmtId="0" fontId="51" fillId="32" borderId="21" xfId="77" applyFont="1" applyFill="1" applyBorder="1" applyAlignment="1">
      <alignment horizontal="left" vertical="center"/>
    </xf>
    <xf numFmtId="0" fontId="65" fillId="32" borderId="0" xfId="0" applyFont="1" applyFill="1" applyAlignment="1">
      <alignment horizontal="left" vertical="center" wrapText="1"/>
    </xf>
    <xf numFmtId="0" fontId="76" fillId="32" borderId="0" xfId="77" applyFont="1" applyFill="1" applyAlignment="1">
      <alignment horizontal="left" vertical="center" wrapText="1"/>
    </xf>
    <xf numFmtId="0" fontId="51" fillId="32" borderId="21" xfId="77" applyFont="1" applyFill="1" applyBorder="1" applyAlignment="1">
      <alignment horizontal="left" vertical="center" wrapText="1"/>
    </xf>
    <xf numFmtId="0" fontId="53" fillId="32" borderId="22" xfId="0" applyFont="1" applyFill="1" applyBorder="1" applyAlignment="1">
      <alignment horizontal="left" vertical="center" wrapText="1"/>
    </xf>
    <xf numFmtId="0" fontId="53" fillId="32" borderId="21" xfId="0" applyFont="1" applyFill="1" applyBorder="1" applyAlignment="1">
      <alignment horizontal="left" vertical="center" wrapText="1"/>
    </xf>
    <xf numFmtId="0" fontId="53" fillId="32" borderId="22" xfId="66" applyFont="1" applyFill="1" applyBorder="1" applyAlignment="1">
      <alignment horizontal="left" vertical="center" wrapText="1"/>
    </xf>
    <xf numFmtId="0" fontId="53" fillId="32" borderId="21" xfId="66" applyFont="1" applyFill="1" applyBorder="1" applyAlignment="1">
      <alignment horizontal="left" vertical="center" wrapText="1"/>
    </xf>
    <xf numFmtId="0" fontId="69" fillId="32" borderId="19" xfId="0" applyFont="1" applyFill="1" applyBorder="1" applyAlignment="1">
      <alignment horizontal="left" vertical="center" wrapText="1"/>
    </xf>
    <xf numFmtId="0" fontId="51" fillId="32" borderId="19" xfId="77" applyFont="1" applyFill="1" applyBorder="1" applyAlignment="1">
      <alignment horizontal="left" vertical="center" wrapText="1"/>
    </xf>
    <xf numFmtId="0" fontId="51" fillId="32" borderId="19" xfId="77" applyFont="1" applyFill="1" applyBorder="1" applyAlignment="1">
      <alignment horizontal="left" vertical="center"/>
    </xf>
    <xf numFmtId="0" fontId="113" fillId="32" borderId="22" xfId="0" applyFont="1" applyFill="1" applyBorder="1" applyAlignment="1">
      <alignment horizontal="left" vertical="center" wrapText="1"/>
    </xf>
    <xf numFmtId="0" fontId="113" fillId="32" borderId="21" xfId="0" applyFont="1" applyFill="1" applyBorder="1" applyAlignment="1">
      <alignment horizontal="left" vertical="center" wrapText="1"/>
    </xf>
    <xf numFmtId="0" fontId="112" fillId="32" borderId="22" xfId="0" applyFont="1" applyFill="1" applyBorder="1" applyAlignment="1">
      <alignment horizontal="left" vertical="center" wrapText="1"/>
    </xf>
    <xf numFmtId="0" fontId="112" fillId="32" borderId="21" xfId="0" applyFont="1" applyFill="1" applyBorder="1" applyAlignment="1">
      <alignment horizontal="left" vertical="center" wrapText="1"/>
    </xf>
    <xf numFmtId="0" fontId="53" fillId="32" borderId="22" xfId="77" applyFont="1" applyFill="1" applyBorder="1" applyAlignment="1">
      <alignment horizontal="left" vertical="center" wrapText="1"/>
    </xf>
    <xf numFmtId="0" fontId="53" fillId="32" borderId="21" xfId="77" applyFont="1" applyFill="1" applyBorder="1" applyAlignment="1">
      <alignment horizontal="left" vertical="center" wrapText="1"/>
    </xf>
    <xf numFmtId="0" fontId="76" fillId="0" borderId="0" xfId="77" applyNumberFormat="1" applyFont="1" applyFill="1" applyBorder="1" applyAlignment="1" applyProtection="1">
      <alignment horizontal="left" vertical="center" wrapText="1"/>
    </xf>
    <xf numFmtId="0" fontId="59" fillId="2" borderId="22" xfId="77" applyNumberFormat="1" applyFont="1" applyFill="1" applyBorder="1" applyAlignment="1" applyProtection="1">
      <alignment horizontal="center" vertical="center" wrapText="1"/>
    </xf>
    <xf numFmtId="0" fontId="59" fillId="2" borderId="21" xfId="77" applyNumberFormat="1" applyFont="1" applyFill="1" applyBorder="1" applyAlignment="1" applyProtection="1">
      <alignment horizontal="center" vertical="center" wrapText="1"/>
    </xf>
    <xf numFmtId="0" fontId="51" fillId="0" borderId="22" xfId="77" applyNumberFormat="1" applyFont="1" applyFill="1" applyBorder="1" applyAlignment="1" applyProtection="1">
      <alignment horizontal="center" vertical="center"/>
    </xf>
    <xf numFmtId="0" fontId="51" fillId="0" borderId="21" xfId="77" applyNumberFormat="1" applyFont="1" applyFill="1" applyBorder="1" applyAlignment="1" applyProtection="1">
      <alignment horizontal="center" vertical="center"/>
    </xf>
    <xf numFmtId="0" fontId="88" fillId="0" borderId="0" xfId="77" applyFont="1" applyBorder="1" applyAlignment="1">
      <alignment horizontal="center"/>
    </xf>
    <xf numFmtId="0" fontId="87" fillId="0" borderId="0" xfId="77" applyFont="1" applyBorder="1" applyAlignment="1">
      <alignment horizontal="center"/>
    </xf>
    <xf numFmtId="0" fontId="72" fillId="0" borderId="0" xfId="76" applyFont="1" applyBorder="1" applyAlignment="1">
      <alignment horizontal="center"/>
    </xf>
    <xf numFmtId="0" fontId="51" fillId="0" borderId="22" xfId="77" applyNumberFormat="1" applyFont="1" applyFill="1" applyBorder="1" applyAlignment="1" applyProtection="1">
      <alignment horizontal="left" vertical="center" wrapText="1"/>
    </xf>
    <xf numFmtId="0" fontId="51" fillId="0" borderId="21" xfId="77" applyNumberFormat="1" applyFont="1" applyFill="1" applyBorder="1" applyAlignment="1" applyProtection="1">
      <alignment horizontal="left" vertical="center" wrapText="1"/>
    </xf>
    <xf numFmtId="0" fontId="69" fillId="0" borderId="22" xfId="0" applyFont="1" applyFill="1" applyBorder="1" applyAlignment="1">
      <alignment horizontal="left" vertical="center" wrapText="1"/>
    </xf>
    <xf numFmtId="0" fontId="69" fillId="0" borderId="21" xfId="0" applyFont="1" applyFill="1" applyBorder="1" applyAlignment="1">
      <alignment horizontal="left" vertical="center" wrapText="1"/>
    </xf>
    <xf numFmtId="0" fontId="69" fillId="0" borderId="26" xfId="77" applyNumberFormat="1" applyFont="1" applyFill="1" applyBorder="1" applyAlignment="1" applyProtection="1">
      <alignment horizontal="left" vertical="center" wrapText="1"/>
    </xf>
    <xf numFmtId="0" fontId="69" fillId="0" borderId="28" xfId="77" applyNumberFormat="1" applyFont="1" applyFill="1" applyBorder="1" applyAlignment="1" applyProtection="1">
      <alignment horizontal="left" vertical="center" wrapText="1"/>
    </xf>
    <xf numFmtId="0" fontId="87" fillId="0" borderId="0" xfId="77" applyFont="1" applyAlignment="1">
      <alignment horizontal="left" wrapText="1"/>
    </xf>
    <xf numFmtId="0" fontId="109" fillId="0" borderId="0" xfId="78" applyFont="1" applyAlignment="1">
      <alignment horizontal="center" vertical="center" wrapText="1"/>
    </xf>
    <xf numFmtId="0" fontId="68" fillId="0" borderId="20" xfId="78" applyFont="1" applyBorder="1" applyAlignment="1">
      <alignment horizontal="left" vertical="top" wrapText="1"/>
    </xf>
    <xf numFmtId="0" fontId="46" fillId="0" borderId="0" xfId="78" applyFont="1" applyAlignment="1">
      <alignment horizontal="right"/>
    </xf>
  </cellXfs>
  <cellStyles count="10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Акцент1 2" xfId="43"/>
    <cellStyle name="Акцент2 2" xfId="44"/>
    <cellStyle name="Акцент3 2" xfId="45"/>
    <cellStyle name="Акцент4 2" xfId="46"/>
    <cellStyle name="Акцент5 2" xfId="47"/>
    <cellStyle name="Акцент6 2" xfId="48"/>
    <cellStyle name="Ввід" xfId="49"/>
    <cellStyle name="Ввод " xfId="50"/>
    <cellStyle name="Ввод  2" xfId="51"/>
    <cellStyle name="Відсотковий" xfId="97" builtinId="5"/>
    <cellStyle name="Вывод 2" xfId="52"/>
    <cellStyle name="Вычисление 2" xfId="53"/>
    <cellStyle name="Грошовий" xfId="97" builtinId="4"/>
    <cellStyle name="Грошовий [0]" xfId="97" builtinId="7"/>
    <cellStyle name="Добре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Звичайний" xfId="0" builtinId="0"/>
    <cellStyle name="Звичайний 2" xfId="63"/>
    <cellStyle name="Звичайний 2 2" xfId="64"/>
    <cellStyle name="Звичайний 2_Нова форма А3 від 23 грудня" xfId="65"/>
    <cellStyle name="Звичайний_Аркуш1" xfId="66"/>
    <cellStyle name="Зв'язана клітинка" xfId="67"/>
    <cellStyle name="Итог 2" xfId="68"/>
    <cellStyle name="Контрольна клітинка" xfId="69"/>
    <cellStyle name="Контрольная ячейка" xfId="70"/>
    <cellStyle name="Контрольная ячейка 2" xfId="71"/>
    <cellStyle name="Назва" xfId="72"/>
    <cellStyle name="Название" xfId="73"/>
    <cellStyle name="Название 2" xfId="74"/>
    <cellStyle name="Нейтральный 2" xfId="75"/>
    <cellStyle name="Обычный 2" xfId="76"/>
    <cellStyle name="Обычный 2 2" xfId="77"/>
    <cellStyle name="Обычный 2 2 2" xfId="78"/>
    <cellStyle name="Обычный 2_Нова форма А3 від 23 грудня" xfId="79"/>
    <cellStyle name="Обычный 3" xfId="80"/>
    <cellStyle name="Обычный 4" xfId="81"/>
    <cellStyle name="Обычный 7 2" xfId="82"/>
    <cellStyle name="Обычный 7 2 2" xfId="83"/>
    <cellStyle name="Обычный_Розділ 1" xfId="84"/>
    <cellStyle name="Обычный_форма 22-а зміни" xfId="85"/>
    <cellStyle name="Плохой 2" xfId="86"/>
    <cellStyle name="Пояснение 2" xfId="87"/>
    <cellStyle name="Примечание 2" xfId="88"/>
    <cellStyle name="Связанная ячейка" xfId="89"/>
    <cellStyle name="Связанная ячейка 2" xfId="90"/>
    <cellStyle name="Середній" xfId="91"/>
    <cellStyle name="Текст попередження" xfId="92"/>
    <cellStyle name="Текст предупреждения" xfId="93"/>
    <cellStyle name="Текст предупреждения 2" xfId="94"/>
    <cellStyle name="Финансовый [0] 2" xfId="95"/>
    <cellStyle name="Финансовый [0] 2 2" xfId="96"/>
    <cellStyle name="Фінансовий" xfId="97" builtinId="3"/>
    <cellStyle name="Хороший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0;&#1047;&#1040;/&#1050;&#1050;&#1057;_&#1042;&#1057;/&#1047;&#1074;&#1110;&#1090;_5-&#1050;&#1050;&#1057;_&#1042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0;&#1047;&#1040;/&#1042;&#1055;_&#1042;&#1057;/&#1047;&#1074;&#1110;&#1090;%202-&#1042;&#1055;_&#1042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ochkovaKhS.SC/Desktop/&#1090;&#1077;&#1089;&#1090;/&#1047;&#1074;&#1110;&#1090;_1-&#1042;&#1057;%20&#1059;&#1051;&#105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86;&#1079;&#1076;&#1110;&#1083;%2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!%20&#1056;&#1054;&#1047;&#1044;&#1030;&#1051;%205-&#1042;&#1057;%20&#1050;&#1040;&#1057;&#1057;&#1050;&#1040;&#1056;&#1043;&#1048;%20&#1059;&#1051;&#1050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ochkovaKhS.SC/Desktop/&#1047;&#1040;&#1044;&#1054;&#1042;&#1054;&#1051;&#1045;&#1053;&#1030;%201%20&#1087;&#1110;&#1074;&#1088;%202021%20&#1058;&#1045;&#1057;&#1058;%20&#1088;&#1086;&#1082;&#1091;%20&#8211;%20&#1082;&#1086;&#1087;&#1110;&#1103;/&#1058;&#1040;&#1041;&#1051;%20&#1047;&#1040;&#1044;&#1054;&#1042;&#1054;&#1051;&#1045;&#1053;&#1048;&#1061;%20%20I%20&#1055;&#1030;&#1042;&#1056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. аркуш "/>
      <sheetName val="зміст"/>
      <sheetName val="Розділ 1"/>
      <sheetName val="Розділ 2,3"/>
      <sheetName val="Розділ 4 "/>
      <sheetName val="Розділ 4.1 "/>
      <sheetName val="Розділ 4.2 К (довічка особи)"/>
      <sheetName val="Розділ 5"/>
    </sheetNames>
    <sheetDataSet>
      <sheetData sheetId="0"/>
      <sheetData sheetId="1"/>
      <sheetData sheetId="2"/>
      <sheetData sheetId="3"/>
      <sheetData sheetId="4">
        <row r="5">
          <cell r="D5">
            <v>1491</v>
          </cell>
          <cell r="E5">
            <v>894</v>
          </cell>
          <cell r="F5">
            <v>150</v>
          </cell>
          <cell r="G5">
            <v>447</v>
          </cell>
          <cell r="H5">
            <v>10</v>
          </cell>
          <cell r="I5">
            <v>437</v>
          </cell>
          <cell r="J5">
            <v>38</v>
          </cell>
          <cell r="K5">
            <v>399</v>
          </cell>
        </row>
        <row r="7">
          <cell r="D7">
            <v>5</v>
          </cell>
          <cell r="E7">
            <v>5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D9">
            <v>2</v>
          </cell>
          <cell r="E9">
            <v>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D10">
            <v>186</v>
          </cell>
          <cell r="E10">
            <v>133</v>
          </cell>
          <cell r="F10">
            <v>14</v>
          </cell>
          <cell r="G10">
            <v>39</v>
          </cell>
          <cell r="H10">
            <v>3</v>
          </cell>
          <cell r="I10">
            <v>36</v>
          </cell>
          <cell r="J10">
            <v>7</v>
          </cell>
          <cell r="K10">
            <v>29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D12">
            <v>14</v>
          </cell>
          <cell r="E12">
            <v>12</v>
          </cell>
          <cell r="F12">
            <v>1</v>
          </cell>
          <cell r="G12">
            <v>1</v>
          </cell>
          <cell r="H12">
            <v>0</v>
          </cell>
          <cell r="I12">
            <v>1</v>
          </cell>
          <cell r="J12">
            <v>0</v>
          </cell>
          <cell r="K12">
            <v>1</v>
          </cell>
        </row>
        <row r="13">
          <cell r="D13">
            <v>4</v>
          </cell>
          <cell r="E13">
            <v>3</v>
          </cell>
          <cell r="F13">
            <v>0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1</v>
          </cell>
        </row>
        <row r="14">
          <cell r="D14">
            <v>199</v>
          </cell>
          <cell r="E14">
            <v>118</v>
          </cell>
          <cell r="F14">
            <v>28</v>
          </cell>
          <cell r="G14">
            <v>53</v>
          </cell>
          <cell r="H14">
            <v>1</v>
          </cell>
          <cell r="I14">
            <v>52</v>
          </cell>
          <cell r="J14">
            <v>10</v>
          </cell>
          <cell r="K14">
            <v>42</v>
          </cell>
        </row>
        <row r="15">
          <cell r="D15">
            <v>12</v>
          </cell>
          <cell r="E15">
            <v>10</v>
          </cell>
          <cell r="F15">
            <v>0</v>
          </cell>
          <cell r="G15">
            <v>2</v>
          </cell>
          <cell r="H15">
            <v>0</v>
          </cell>
          <cell r="I15">
            <v>2</v>
          </cell>
          <cell r="J15">
            <v>2</v>
          </cell>
          <cell r="K15">
            <v>0</v>
          </cell>
        </row>
        <row r="16"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10</v>
          </cell>
          <cell r="E17">
            <v>7</v>
          </cell>
          <cell r="F17">
            <v>0</v>
          </cell>
          <cell r="G17">
            <v>3</v>
          </cell>
          <cell r="H17">
            <v>0</v>
          </cell>
          <cell r="I17">
            <v>3</v>
          </cell>
          <cell r="J17">
            <v>0</v>
          </cell>
          <cell r="K17">
            <v>3</v>
          </cell>
        </row>
        <row r="18">
          <cell r="D18">
            <v>3</v>
          </cell>
          <cell r="E18">
            <v>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80</v>
          </cell>
          <cell r="E19">
            <v>57</v>
          </cell>
          <cell r="F19">
            <v>9</v>
          </cell>
          <cell r="G19">
            <v>14</v>
          </cell>
          <cell r="H19">
            <v>0</v>
          </cell>
          <cell r="I19">
            <v>14</v>
          </cell>
          <cell r="J19">
            <v>5</v>
          </cell>
          <cell r="K19">
            <v>9</v>
          </cell>
        </row>
        <row r="20">
          <cell r="D20">
            <v>33</v>
          </cell>
          <cell r="E20">
            <v>26</v>
          </cell>
          <cell r="F20">
            <v>3</v>
          </cell>
          <cell r="G20">
            <v>4</v>
          </cell>
          <cell r="H20">
            <v>0</v>
          </cell>
          <cell r="I20">
            <v>4</v>
          </cell>
          <cell r="J20">
            <v>0</v>
          </cell>
          <cell r="K20">
            <v>4</v>
          </cell>
        </row>
        <row r="21">
          <cell r="D21">
            <v>50</v>
          </cell>
          <cell r="E21">
            <v>26</v>
          </cell>
          <cell r="F21">
            <v>9</v>
          </cell>
          <cell r="G21">
            <v>15</v>
          </cell>
          <cell r="H21">
            <v>0</v>
          </cell>
          <cell r="I21">
            <v>15</v>
          </cell>
          <cell r="J21">
            <v>0</v>
          </cell>
          <cell r="K21">
            <v>15</v>
          </cell>
        </row>
        <row r="22"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D23">
            <v>18</v>
          </cell>
          <cell r="E23">
            <v>11</v>
          </cell>
          <cell r="F23">
            <v>3</v>
          </cell>
          <cell r="G23">
            <v>4</v>
          </cell>
          <cell r="H23">
            <v>2</v>
          </cell>
          <cell r="I23">
            <v>2</v>
          </cell>
          <cell r="J23">
            <v>1</v>
          </cell>
          <cell r="K23">
            <v>1</v>
          </cell>
        </row>
        <row r="24">
          <cell r="D24">
            <v>1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</row>
        <row r="25">
          <cell r="D25">
            <v>48</v>
          </cell>
          <cell r="E25">
            <v>30</v>
          </cell>
          <cell r="F25">
            <v>5</v>
          </cell>
          <cell r="G25">
            <v>13</v>
          </cell>
          <cell r="H25">
            <v>1</v>
          </cell>
          <cell r="I25">
            <v>12</v>
          </cell>
          <cell r="J25">
            <v>0</v>
          </cell>
          <cell r="K25">
            <v>12</v>
          </cell>
        </row>
        <row r="26">
          <cell r="D26">
            <v>6</v>
          </cell>
          <cell r="E26">
            <v>3</v>
          </cell>
          <cell r="F26">
            <v>0</v>
          </cell>
          <cell r="G26">
            <v>3</v>
          </cell>
          <cell r="H26">
            <v>0</v>
          </cell>
          <cell r="I26">
            <v>3</v>
          </cell>
          <cell r="J26">
            <v>2</v>
          </cell>
          <cell r="K26">
            <v>1</v>
          </cell>
        </row>
        <row r="28">
          <cell r="D28">
            <v>5</v>
          </cell>
          <cell r="E28">
            <v>3</v>
          </cell>
          <cell r="F28">
            <v>1</v>
          </cell>
          <cell r="G28">
            <v>1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6">
          <cell r="D36">
            <v>9</v>
          </cell>
          <cell r="E36">
            <v>5</v>
          </cell>
          <cell r="F36">
            <v>0</v>
          </cell>
          <cell r="G36">
            <v>4</v>
          </cell>
          <cell r="H36">
            <v>0</v>
          </cell>
          <cell r="I36">
            <v>4</v>
          </cell>
          <cell r="J36">
            <v>1</v>
          </cell>
          <cell r="K36">
            <v>3</v>
          </cell>
        </row>
        <row r="38">
          <cell r="D38">
            <v>5</v>
          </cell>
          <cell r="E38">
            <v>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D39">
            <v>133</v>
          </cell>
          <cell r="E39">
            <v>75</v>
          </cell>
          <cell r="F39">
            <v>15</v>
          </cell>
          <cell r="G39">
            <v>43</v>
          </cell>
          <cell r="H39">
            <v>0</v>
          </cell>
          <cell r="I39">
            <v>43</v>
          </cell>
          <cell r="J39">
            <v>4</v>
          </cell>
          <cell r="K39">
            <v>39</v>
          </cell>
        </row>
        <row r="40">
          <cell r="D40">
            <v>5</v>
          </cell>
          <cell r="E40">
            <v>5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D41">
            <v>11</v>
          </cell>
          <cell r="E41">
            <v>7</v>
          </cell>
          <cell r="F41">
            <v>1</v>
          </cell>
          <cell r="G41">
            <v>3</v>
          </cell>
          <cell r="H41">
            <v>0</v>
          </cell>
          <cell r="I41">
            <v>3</v>
          </cell>
          <cell r="J41">
            <v>0</v>
          </cell>
          <cell r="K41">
            <v>3</v>
          </cell>
        </row>
        <row r="42">
          <cell r="D42">
            <v>5</v>
          </cell>
          <cell r="E42">
            <v>2</v>
          </cell>
          <cell r="F42">
            <v>0</v>
          </cell>
          <cell r="G42">
            <v>3</v>
          </cell>
          <cell r="H42">
            <v>0</v>
          </cell>
          <cell r="I42">
            <v>3</v>
          </cell>
          <cell r="J42">
            <v>0</v>
          </cell>
          <cell r="K42">
            <v>3</v>
          </cell>
        </row>
        <row r="43">
          <cell r="D43">
            <v>242</v>
          </cell>
          <cell r="E43">
            <v>131</v>
          </cell>
          <cell r="F43">
            <v>25</v>
          </cell>
          <cell r="G43">
            <v>86</v>
          </cell>
          <cell r="H43">
            <v>1</v>
          </cell>
          <cell r="I43">
            <v>85</v>
          </cell>
          <cell r="J43">
            <v>3</v>
          </cell>
          <cell r="K43">
            <v>82</v>
          </cell>
        </row>
        <row r="44">
          <cell r="D44">
            <v>18</v>
          </cell>
          <cell r="E44">
            <v>8</v>
          </cell>
          <cell r="F44">
            <v>0</v>
          </cell>
          <cell r="G44">
            <v>10</v>
          </cell>
          <cell r="H44">
            <v>0</v>
          </cell>
          <cell r="I44">
            <v>10</v>
          </cell>
          <cell r="J44">
            <v>0</v>
          </cell>
          <cell r="K44">
            <v>10</v>
          </cell>
        </row>
        <row r="45">
          <cell r="D45">
            <v>6</v>
          </cell>
          <cell r="E45">
            <v>3</v>
          </cell>
          <cell r="F45">
            <v>2</v>
          </cell>
          <cell r="G45">
            <v>1</v>
          </cell>
          <cell r="H45">
            <v>0</v>
          </cell>
          <cell r="I45">
            <v>1</v>
          </cell>
          <cell r="J45">
            <v>0</v>
          </cell>
          <cell r="K45">
            <v>1</v>
          </cell>
        </row>
        <row r="46">
          <cell r="D46">
            <v>14</v>
          </cell>
          <cell r="E46">
            <v>7</v>
          </cell>
          <cell r="F46">
            <v>0</v>
          </cell>
          <cell r="G46">
            <v>7</v>
          </cell>
          <cell r="H46">
            <v>0</v>
          </cell>
          <cell r="I46">
            <v>7</v>
          </cell>
          <cell r="J46">
            <v>0</v>
          </cell>
          <cell r="K46">
            <v>7</v>
          </cell>
        </row>
        <row r="47">
          <cell r="D47">
            <v>2</v>
          </cell>
          <cell r="E47">
            <v>1</v>
          </cell>
          <cell r="F47">
            <v>0</v>
          </cell>
          <cell r="G47">
            <v>1</v>
          </cell>
          <cell r="H47">
            <v>0</v>
          </cell>
          <cell r="I47">
            <v>1</v>
          </cell>
          <cell r="J47">
            <v>0</v>
          </cell>
          <cell r="K47">
            <v>1</v>
          </cell>
        </row>
        <row r="48">
          <cell r="D48">
            <v>88</v>
          </cell>
          <cell r="E48">
            <v>54</v>
          </cell>
          <cell r="F48">
            <v>8</v>
          </cell>
          <cell r="G48">
            <v>26</v>
          </cell>
          <cell r="H48">
            <v>0</v>
          </cell>
          <cell r="I48">
            <v>26</v>
          </cell>
          <cell r="J48">
            <v>1</v>
          </cell>
          <cell r="K48">
            <v>25</v>
          </cell>
        </row>
        <row r="49">
          <cell r="D49">
            <v>19</v>
          </cell>
          <cell r="E49">
            <v>11</v>
          </cell>
          <cell r="F49">
            <v>3</v>
          </cell>
          <cell r="G49">
            <v>5</v>
          </cell>
          <cell r="H49">
            <v>0</v>
          </cell>
          <cell r="I49">
            <v>5</v>
          </cell>
          <cell r="J49">
            <v>0</v>
          </cell>
          <cell r="K49">
            <v>5</v>
          </cell>
        </row>
        <row r="50">
          <cell r="D50">
            <v>72</v>
          </cell>
          <cell r="E50">
            <v>35</v>
          </cell>
          <cell r="F50">
            <v>15</v>
          </cell>
          <cell r="G50">
            <v>22</v>
          </cell>
          <cell r="H50">
            <v>0</v>
          </cell>
          <cell r="I50">
            <v>22</v>
          </cell>
          <cell r="J50">
            <v>1</v>
          </cell>
          <cell r="K50">
            <v>21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D52">
            <v>18</v>
          </cell>
          <cell r="E52">
            <v>8</v>
          </cell>
          <cell r="F52">
            <v>6</v>
          </cell>
          <cell r="G52">
            <v>4</v>
          </cell>
          <cell r="H52">
            <v>0</v>
          </cell>
          <cell r="I52">
            <v>4</v>
          </cell>
          <cell r="J52">
            <v>0</v>
          </cell>
          <cell r="K52">
            <v>4</v>
          </cell>
        </row>
        <row r="53">
          <cell r="D53">
            <v>3</v>
          </cell>
          <cell r="E53">
            <v>2</v>
          </cell>
          <cell r="F53">
            <v>0</v>
          </cell>
          <cell r="G53">
            <v>1</v>
          </cell>
          <cell r="H53">
            <v>0</v>
          </cell>
          <cell r="I53">
            <v>1</v>
          </cell>
          <cell r="J53">
            <v>0</v>
          </cell>
          <cell r="K53">
            <v>1</v>
          </cell>
        </row>
        <row r="54">
          <cell r="D54">
            <v>76</v>
          </cell>
          <cell r="E54">
            <v>44</v>
          </cell>
          <cell r="F54">
            <v>0</v>
          </cell>
          <cell r="G54">
            <v>32</v>
          </cell>
          <cell r="H54">
            <v>1</v>
          </cell>
          <cell r="I54">
            <v>31</v>
          </cell>
          <cell r="J54">
            <v>0</v>
          </cell>
          <cell r="K54">
            <v>31</v>
          </cell>
        </row>
        <row r="55">
          <cell r="D55">
            <v>14</v>
          </cell>
          <cell r="E55">
            <v>7</v>
          </cell>
          <cell r="F55">
            <v>0</v>
          </cell>
          <cell r="G55">
            <v>7</v>
          </cell>
          <cell r="H55">
            <v>0</v>
          </cell>
          <cell r="I55">
            <v>7</v>
          </cell>
          <cell r="J55">
            <v>0</v>
          </cell>
          <cell r="K55">
            <v>7</v>
          </cell>
        </row>
        <row r="57">
          <cell r="D57">
            <v>2</v>
          </cell>
          <cell r="E57">
            <v>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. аркуш "/>
      <sheetName val="зміст"/>
      <sheetName val="Р1 за формою ПЗ"/>
      <sheetName val="Р2 за видами судочинства"/>
      <sheetName val="Р 3 Апел"/>
      <sheetName val=" Р. 4 Кас за категоріями"/>
      <sheetName val="Р 5 Кас за підставами"/>
      <sheetName val="Р. 6 за виключними"/>
    </sheetNames>
    <sheetDataSet>
      <sheetData sheetId="0"/>
      <sheetData sheetId="1"/>
      <sheetData sheetId="2"/>
      <sheetData sheetId="3">
        <row r="19">
          <cell r="L19">
            <v>1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. аркуш "/>
      <sheetName val="зміст "/>
      <sheetName val="Р1 за формою ПЗ"/>
      <sheetName val="Р2 за видами судочинства"/>
      <sheetName val="Розділ 3 П "/>
      <sheetName val="Р 4 К"/>
      <sheetName val="Р 5 Кас "/>
      <sheetName val="Р 5.1 ККС "/>
    </sheetNames>
    <sheetDataSet>
      <sheetData sheetId="0"/>
      <sheetData sheetId="1"/>
      <sheetData sheetId="2">
        <row r="5">
          <cell r="G5">
            <v>81888</v>
          </cell>
          <cell r="H5">
            <v>34217</v>
          </cell>
          <cell r="I5">
            <v>47671</v>
          </cell>
          <cell r="L5">
            <v>50450</v>
          </cell>
          <cell r="M5">
            <v>11238</v>
          </cell>
          <cell r="O5">
            <v>20575</v>
          </cell>
          <cell r="P5">
            <v>890</v>
          </cell>
          <cell r="Q5">
            <v>17692</v>
          </cell>
          <cell r="R5">
            <v>11</v>
          </cell>
          <cell r="T5">
            <v>30424</v>
          </cell>
        </row>
        <row r="6">
          <cell r="G6">
            <v>1037</v>
          </cell>
          <cell r="H6">
            <v>9</v>
          </cell>
          <cell r="I6">
            <v>1028</v>
          </cell>
          <cell r="L6">
            <v>1029</v>
          </cell>
          <cell r="M6">
            <v>13</v>
          </cell>
          <cell r="O6">
            <v>0</v>
          </cell>
          <cell r="P6">
            <v>0</v>
          </cell>
          <cell r="Q6">
            <v>1015</v>
          </cell>
          <cell r="R6">
            <v>0</v>
          </cell>
          <cell r="T6">
            <v>8</v>
          </cell>
        </row>
        <row r="7">
          <cell r="G7">
            <v>452</v>
          </cell>
          <cell r="H7">
            <v>182</v>
          </cell>
          <cell r="I7">
            <v>270</v>
          </cell>
          <cell r="L7">
            <v>226</v>
          </cell>
          <cell r="M7">
            <v>61</v>
          </cell>
          <cell r="N7">
            <v>14</v>
          </cell>
          <cell r="O7">
            <v>28</v>
          </cell>
          <cell r="P7">
            <v>29</v>
          </cell>
          <cell r="Q7">
            <v>70</v>
          </cell>
          <cell r="R7">
            <v>10</v>
          </cell>
          <cell r="T7">
            <v>225</v>
          </cell>
        </row>
        <row r="8">
          <cell r="G8">
            <v>55</v>
          </cell>
          <cell r="H8">
            <v>26</v>
          </cell>
          <cell r="I8">
            <v>29</v>
          </cell>
          <cell r="L8">
            <v>27</v>
          </cell>
          <cell r="M8">
            <v>2</v>
          </cell>
          <cell r="N8">
            <v>0</v>
          </cell>
          <cell r="O8">
            <v>0</v>
          </cell>
          <cell r="P8">
            <v>0</v>
          </cell>
          <cell r="Q8">
            <v>25</v>
          </cell>
          <cell r="R8">
            <v>0</v>
          </cell>
          <cell r="T8">
            <v>25</v>
          </cell>
        </row>
        <row r="9">
          <cell r="G9">
            <v>561</v>
          </cell>
          <cell r="H9">
            <v>243</v>
          </cell>
          <cell r="I9">
            <v>318</v>
          </cell>
          <cell r="L9">
            <v>398</v>
          </cell>
          <cell r="M9">
            <v>47</v>
          </cell>
          <cell r="N9">
            <v>11</v>
          </cell>
          <cell r="O9">
            <v>10</v>
          </cell>
          <cell r="P9">
            <v>6</v>
          </cell>
          <cell r="Q9">
            <v>324</v>
          </cell>
          <cell r="R9">
            <v>0</v>
          </cell>
          <cell r="T9">
            <v>143</v>
          </cell>
        </row>
        <row r="10">
          <cell r="G10">
            <v>79214</v>
          </cell>
          <cell r="H10">
            <v>33673</v>
          </cell>
          <cell r="I10">
            <v>45541</v>
          </cell>
          <cell r="L10">
            <v>48259</v>
          </cell>
          <cell r="M10">
            <v>10971</v>
          </cell>
          <cell r="O10">
            <v>20243</v>
          </cell>
          <cell r="P10">
            <v>851</v>
          </cell>
          <cell r="Q10">
            <v>16190</v>
          </cell>
          <cell r="R10">
            <v>0</v>
          </cell>
          <cell r="T10">
            <v>29966</v>
          </cell>
        </row>
        <row r="11">
          <cell r="G11">
            <v>144</v>
          </cell>
          <cell r="H11">
            <v>24</v>
          </cell>
          <cell r="I11">
            <v>120</v>
          </cell>
          <cell r="L11">
            <v>121</v>
          </cell>
          <cell r="M11">
            <v>67</v>
          </cell>
          <cell r="N11">
            <v>0</v>
          </cell>
          <cell r="O11">
            <v>30</v>
          </cell>
          <cell r="P11">
            <v>1</v>
          </cell>
          <cell r="Q11">
            <v>23</v>
          </cell>
          <cell r="R11">
            <v>0</v>
          </cell>
          <cell r="T11">
            <v>23</v>
          </cell>
        </row>
        <row r="12">
          <cell r="G12">
            <v>161</v>
          </cell>
          <cell r="H12">
            <v>50</v>
          </cell>
          <cell r="I12">
            <v>111</v>
          </cell>
          <cell r="L12">
            <v>141</v>
          </cell>
          <cell r="M12">
            <v>11</v>
          </cell>
          <cell r="N12">
            <v>0</v>
          </cell>
          <cell r="O12">
            <v>88</v>
          </cell>
          <cell r="P12">
            <v>3</v>
          </cell>
          <cell r="Q12">
            <v>38</v>
          </cell>
          <cell r="R12">
            <v>1</v>
          </cell>
          <cell r="T12">
            <v>19</v>
          </cell>
        </row>
        <row r="13">
          <cell r="G13">
            <v>9</v>
          </cell>
          <cell r="H13">
            <v>1</v>
          </cell>
          <cell r="I13">
            <v>8</v>
          </cell>
          <cell r="L13">
            <v>9</v>
          </cell>
          <cell r="M13">
            <v>0</v>
          </cell>
          <cell r="N13">
            <v>0</v>
          </cell>
          <cell r="O13">
            <v>8</v>
          </cell>
          <cell r="P13">
            <v>0</v>
          </cell>
          <cell r="Q13">
            <v>1</v>
          </cell>
          <cell r="R13">
            <v>0</v>
          </cell>
          <cell r="T13">
            <v>0</v>
          </cell>
        </row>
        <row r="14">
          <cell r="G14">
            <v>6</v>
          </cell>
          <cell r="H14">
            <v>5</v>
          </cell>
          <cell r="I14">
            <v>1</v>
          </cell>
          <cell r="L14">
            <v>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5</v>
          </cell>
          <cell r="R14">
            <v>0</v>
          </cell>
          <cell r="T14">
            <v>1</v>
          </cell>
        </row>
        <row r="27">
          <cell r="G27">
            <v>21</v>
          </cell>
          <cell r="H27">
            <v>0</v>
          </cell>
          <cell r="I27">
            <v>0</v>
          </cell>
          <cell r="J27">
            <v>21</v>
          </cell>
          <cell r="K27">
            <v>0</v>
          </cell>
        </row>
        <row r="28">
          <cell r="G28">
            <v>1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</row>
        <row r="29">
          <cell r="G29">
            <v>4</v>
          </cell>
          <cell r="H29">
            <v>1</v>
          </cell>
          <cell r="I29">
            <v>0</v>
          </cell>
          <cell r="J29">
            <v>1</v>
          </cell>
          <cell r="K29">
            <v>2</v>
          </cell>
        </row>
        <row r="30">
          <cell r="G30">
            <v>1652</v>
          </cell>
          <cell r="H30">
            <v>636</v>
          </cell>
          <cell r="I30">
            <v>271</v>
          </cell>
          <cell r="J30">
            <v>0</v>
          </cell>
          <cell r="K30">
            <v>745</v>
          </cell>
        </row>
        <row r="31">
          <cell r="G31">
            <v>9</v>
          </cell>
          <cell r="H31">
            <v>5</v>
          </cell>
          <cell r="I31">
            <v>1</v>
          </cell>
          <cell r="J31">
            <v>0</v>
          </cell>
          <cell r="K31">
            <v>3</v>
          </cell>
        </row>
        <row r="32">
          <cell r="G32">
            <v>374</v>
          </cell>
          <cell r="H32">
            <v>122</v>
          </cell>
          <cell r="I32">
            <v>42</v>
          </cell>
          <cell r="J32">
            <v>36</v>
          </cell>
          <cell r="K32">
            <v>174</v>
          </cell>
        </row>
        <row r="33">
          <cell r="G33">
            <v>111</v>
          </cell>
          <cell r="H33">
            <v>18</v>
          </cell>
          <cell r="I33">
            <v>32</v>
          </cell>
          <cell r="J33">
            <v>2</v>
          </cell>
          <cell r="K33">
            <v>59</v>
          </cell>
        </row>
        <row r="34">
          <cell r="G34">
            <v>47</v>
          </cell>
          <cell r="H34">
            <v>11</v>
          </cell>
          <cell r="I34">
            <v>13</v>
          </cell>
          <cell r="J34">
            <v>0</v>
          </cell>
          <cell r="K34">
            <v>23</v>
          </cell>
        </row>
        <row r="35">
          <cell r="G35">
            <v>1481</v>
          </cell>
          <cell r="H35">
            <v>181</v>
          </cell>
          <cell r="I35">
            <v>501</v>
          </cell>
          <cell r="J35">
            <v>787</v>
          </cell>
          <cell r="K35">
            <v>12</v>
          </cell>
        </row>
      </sheetData>
      <sheetData sheetId="3">
        <row r="5">
          <cell r="K5">
            <v>11238</v>
          </cell>
          <cell r="M5">
            <v>20575</v>
          </cell>
          <cell r="O5">
            <v>17703</v>
          </cell>
        </row>
        <row r="6">
          <cell r="E6">
            <v>42861</v>
          </cell>
          <cell r="F6">
            <v>18312</v>
          </cell>
          <cell r="G6">
            <v>24549</v>
          </cell>
          <cell r="J6">
            <v>26369</v>
          </cell>
          <cell r="K6">
            <v>7510</v>
          </cell>
          <cell r="L6">
            <v>26</v>
          </cell>
          <cell r="M6">
            <v>12763</v>
          </cell>
          <cell r="N6">
            <v>162</v>
          </cell>
          <cell r="O6">
            <v>5894</v>
          </cell>
          <cell r="P6">
            <v>16200</v>
          </cell>
        </row>
        <row r="7">
          <cell r="E7">
            <v>26</v>
          </cell>
          <cell r="F7">
            <v>0</v>
          </cell>
          <cell r="G7">
            <v>26</v>
          </cell>
          <cell r="J7">
            <v>26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26</v>
          </cell>
          <cell r="P7">
            <v>0</v>
          </cell>
        </row>
        <row r="8">
          <cell r="E8">
            <v>452</v>
          </cell>
          <cell r="F8">
            <v>182</v>
          </cell>
          <cell r="G8">
            <v>270</v>
          </cell>
          <cell r="J8">
            <v>226</v>
          </cell>
          <cell r="K8">
            <v>61</v>
          </cell>
          <cell r="L8">
            <v>14</v>
          </cell>
          <cell r="M8">
            <v>28</v>
          </cell>
          <cell r="N8">
            <v>29</v>
          </cell>
          <cell r="O8">
            <v>80</v>
          </cell>
          <cell r="P8">
            <v>225</v>
          </cell>
        </row>
        <row r="9">
          <cell r="E9">
            <v>55</v>
          </cell>
          <cell r="F9">
            <v>26</v>
          </cell>
          <cell r="G9">
            <v>29</v>
          </cell>
          <cell r="J9">
            <v>27</v>
          </cell>
          <cell r="K9">
            <v>2</v>
          </cell>
          <cell r="L9">
            <v>0</v>
          </cell>
          <cell r="M9">
            <v>0</v>
          </cell>
          <cell r="N9">
            <v>0</v>
          </cell>
          <cell r="O9">
            <v>25</v>
          </cell>
          <cell r="P9">
            <v>25</v>
          </cell>
        </row>
        <row r="10">
          <cell r="E10">
            <v>377</v>
          </cell>
          <cell r="F10">
            <v>182</v>
          </cell>
          <cell r="G10">
            <v>195</v>
          </cell>
          <cell r="J10">
            <v>271</v>
          </cell>
          <cell r="K10">
            <v>33</v>
          </cell>
          <cell r="L10">
            <v>11</v>
          </cell>
          <cell r="M10">
            <v>3</v>
          </cell>
          <cell r="N10">
            <v>2</v>
          </cell>
          <cell r="O10">
            <v>222</v>
          </cell>
          <cell r="P10">
            <v>86</v>
          </cell>
        </row>
        <row r="11">
          <cell r="E11">
            <v>41793</v>
          </cell>
          <cell r="F11">
            <v>17865</v>
          </cell>
          <cell r="G11">
            <v>23928</v>
          </cell>
          <cell r="J11">
            <v>25688</v>
          </cell>
          <cell r="K11">
            <v>7392</v>
          </cell>
          <cell r="L11">
            <v>1</v>
          </cell>
          <cell r="M11">
            <v>12672</v>
          </cell>
          <cell r="N11">
            <v>130</v>
          </cell>
          <cell r="O11">
            <v>5493</v>
          </cell>
          <cell r="P11">
            <v>15837</v>
          </cell>
        </row>
        <row r="12">
          <cell r="E12">
            <v>32</v>
          </cell>
          <cell r="F12">
            <v>9</v>
          </cell>
          <cell r="G12">
            <v>23</v>
          </cell>
          <cell r="J12">
            <v>24</v>
          </cell>
          <cell r="K12">
            <v>3</v>
          </cell>
          <cell r="L12">
            <v>0</v>
          </cell>
          <cell r="M12">
            <v>14</v>
          </cell>
          <cell r="N12">
            <v>0</v>
          </cell>
          <cell r="O12">
            <v>7</v>
          </cell>
          <cell r="P12">
            <v>8</v>
          </cell>
        </row>
        <row r="13">
          <cell r="E13">
            <v>55</v>
          </cell>
          <cell r="F13">
            <v>41</v>
          </cell>
          <cell r="G13">
            <v>14</v>
          </cell>
          <cell r="J13">
            <v>45</v>
          </cell>
          <cell r="K13">
            <v>2</v>
          </cell>
          <cell r="L13">
            <v>0</v>
          </cell>
          <cell r="M13">
            <v>8</v>
          </cell>
          <cell r="N13">
            <v>1</v>
          </cell>
          <cell r="O13">
            <v>34</v>
          </cell>
          <cell r="P13">
            <v>10</v>
          </cell>
        </row>
        <row r="14">
          <cell r="E14">
            <v>9</v>
          </cell>
          <cell r="F14">
            <v>1</v>
          </cell>
          <cell r="G14">
            <v>8</v>
          </cell>
          <cell r="J14">
            <v>9</v>
          </cell>
          <cell r="K14">
            <v>0</v>
          </cell>
          <cell r="L14">
            <v>0</v>
          </cell>
          <cell r="M14">
            <v>8</v>
          </cell>
          <cell r="N14">
            <v>0</v>
          </cell>
          <cell r="O14">
            <v>1</v>
          </cell>
          <cell r="P14">
            <v>0</v>
          </cell>
        </row>
        <row r="15">
          <cell r="E15">
            <v>6</v>
          </cell>
          <cell r="F15">
            <v>5</v>
          </cell>
          <cell r="G15">
            <v>1</v>
          </cell>
          <cell r="J15">
            <v>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5</v>
          </cell>
          <cell r="P15">
            <v>1</v>
          </cell>
        </row>
        <row r="16">
          <cell r="E16">
            <v>8009</v>
          </cell>
          <cell r="F16">
            <v>1665</v>
          </cell>
          <cell r="G16">
            <v>6344</v>
          </cell>
          <cell r="J16">
            <v>5989</v>
          </cell>
          <cell r="K16">
            <v>663</v>
          </cell>
          <cell r="L16">
            <v>0</v>
          </cell>
          <cell r="M16">
            <v>1754</v>
          </cell>
          <cell r="N16">
            <v>510</v>
          </cell>
          <cell r="O16">
            <v>3062</v>
          </cell>
          <cell r="P16">
            <v>2017</v>
          </cell>
        </row>
        <row r="17">
          <cell r="E17">
            <v>0</v>
          </cell>
          <cell r="F17">
            <v>0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99</v>
          </cell>
          <cell r="F18">
            <v>27</v>
          </cell>
          <cell r="G18">
            <v>72</v>
          </cell>
          <cell r="J18">
            <v>74</v>
          </cell>
          <cell r="K18">
            <v>8</v>
          </cell>
          <cell r="L18">
            <v>0</v>
          </cell>
          <cell r="M18">
            <v>4</v>
          </cell>
          <cell r="N18">
            <v>2</v>
          </cell>
          <cell r="O18">
            <v>60</v>
          </cell>
          <cell r="P18">
            <v>25</v>
          </cell>
        </row>
        <row r="19">
          <cell r="E19">
            <v>7898</v>
          </cell>
          <cell r="F19">
            <v>1635</v>
          </cell>
          <cell r="G19">
            <v>6263</v>
          </cell>
          <cell r="J19">
            <v>5906</v>
          </cell>
          <cell r="K19">
            <v>654</v>
          </cell>
          <cell r="L19">
            <v>0</v>
          </cell>
          <cell r="M19">
            <v>1746</v>
          </cell>
          <cell r="N19">
            <v>508</v>
          </cell>
          <cell r="O19">
            <v>2998</v>
          </cell>
          <cell r="P19">
            <v>1989</v>
          </cell>
        </row>
        <row r="20">
          <cell r="E20">
            <v>10</v>
          </cell>
          <cell r="F20">
            <v>3</v>
          </cell>
          <cell r="G20">
            <v>7</v>
          </cell>
          <cell r="J20">
            <v>8</v>
          </cell>
          <cell r="K20">
            <v>1</v>
          </cell>
          <cell r="L20">
            <v>0</v>
          </cell>
          <cell r="M20">
            <v>3</v>
          </cell>
          <cell r="N20">
            <v>0</v>
          </cell>
          <cell r="O20">
            <v>4</v>
          </cell>
          <cell r="P20">
            <v>2</v>
          </cell>
        </row>
        <row r="21">
          <cell r="E21">
            <v>2</v>
          </cell>
          <cell r="F21">
            <v>0</v>
          </cell>
          <cell r="G21">
            <v>2</v>
          </cell>
          <cell r="J21">
            <v>1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O21">
            <v>0</v>
          </cell>
          <cell r="P21">
            <v>1</v>
          </cell>
        </row>
        <row r="22">
          <cell r="E22">
            <v>9070</v>
          </cell>
          <cell r="F22">
            <v>3918</v>
          </cell>
          <cell r="G22">
            <v>5152</v>
          </cell>
          <cell r="J22">
            <v>5350</v>
          </cell>
          <cell r="K22">
            <v>1419</v>
          </cell>
          <cell r="M22">
            <v>1607</v>
          </cell>
          <cell r="N22">
            <v>42</v>
          </cell>
          <cell r="O22">
            <v>2278</v>
          </cell>
          <cell r="P22">
            <v>3190</v>
          </cell>
        </row>
        <row r="23">
          <cell r="E23">
            <v>905</v>
          </cell>
          <cell r="F23">
            <v>8</v>
          </cell>
          <cell r="G23">
            <v>897</v>
          </cell>
          <cell r="J23">
            <v>898</v>
          </cell>
          <cell r="K23">
            <v>3</v>
          </cell>
          <cell r="M23">
            <v>0</v>
          </cell>
          <cell r="N23">
            <v>0</v>
          </cell>
          <cell r="O23">
            <v>894</v>
          </cell>
          <cell r="P23">
            <v>7</v>
          </cell>
        </row>
        <row r="24">
          <cell r="E24">
            <v>1</v>
          </cell>
          <cell r="F24">
            <v>0</v>
          </cell>
          <cell r="G24">
            <v>1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0</v>
          </cell>
        </row>
        <row r="25">
          <cell r="E25">
            <v>7879</v>
          </cell>
          <cell r="F25">
            <v>3899</v>
          </cell>
          <cell r="G25">
            <v>3980</v>
          </cell>
          <cell r="J25">
            <v>4181</v>
          </cell>
          <cell r="K25">
            <v>1375</v>
          </cell>
          <cell r="M25">
            <v>1381</v>
          </cell>
          <cell r="N25">
            <v>42</v>
          </cell>
          <cell r="O25">
            <v>1380</v>
          </cell>
          <cell r="P25">
            <v>3169</v>
          </cell>
        </row>
        <row r="26">
          <cell r="E26">
            <v>53</v>
          </cell>
          <cell r="F26">
            <v>5</v>
          </cell>
          <cell r="G26">
            <v>48</v>
          </cell>
          <cell r="J26">
            <v>47</v>
          </cell>
          <cell r="K26">
            <v>35</v>
          </cell>
          <cell r="L26">
            <v>0</v>
          </cell>
          <cell r="M26">
            <v>11</v>
          </cell>
          <cell r="N26">
            <v>0</v>
          </cell>
          <cell r="O26">
            <v>1</v>
          </cell>
          <cell r="P26">
            <v>6</v>
          </cell>
        </row>
        <row r="27">
          <cell r="E27">
            <v>91</v>
          </cell>
          <cell r="F27">
            <v>5</v>
          </cell>
          <cell r="G27">
            <v>86</v>
          </cell>
          <cell r="J27">
            <v>84</v>
          </cell>
          <cell r="K27">
            <v>4</v>
          </cell>
          <cell r="L27">
            <v>0</v>
          </cell>
          <cell r="M27">
            <v>78</v>
          </cell>
          <cell r="N27">
            <v>0</v>
          </cell>
          <cell r="O27">
            <v>2</v>
          </cell>
          <cell r="P27">
            <v>6</v>
          </cell>
        </row>
        <row r="28">
          <cell r="E28">
            <v>21945</v>
          </cell>
          <cell r="F28">
            <v>10320</v>
          </cell>
          <cell r="G28">
            <v>11625</v>
          </cell>
          <cell r="J28">
            <v>12740</v>
          </cell>
          <cell r="K28">
            <v>1646</v>
          </cell>
          <cell r="L28">
            <v>0</v>
          </cell>
          <cell r="M28">
            <v>4451</v>
          </cell>
          <cell r="N28">
            <v>174</v>
          </cell>
          <cell r="O28">
            <v>6469</v>
          </cell>
          <cell r="P28">
            <v>9016</v>
          </cell>
        </row>
        <row r="29">
          <cell r="E29">
            <v>106</v>
          </cell>
          <cell r="F29">
            <v>1</v>
          </cell>
          <cell r="G29">
            <v>105</v>
          </cell>
          <cell r="J29">
            <v>105</v>
          </cell>
          <cell r="K29">
            <v>10</v>
          </cell>
          <cell r="L29">
            <v>0</v>
          </cell>
          <cell r="M29">
            <v>0</v>
          </cell>
          <cell r="N29">
            <v>0</v>
          </cell>
          <cell r="O29">
            <v>95</v>
          </cell>
          <cell r="P29">
            <v>1</v>
          </cell>
        </row>
        <row r="30">
          <cell r="E30">
            <v>84</v>
          </cell>
          <cell r="F30">
            <v>34</v>
          </cell>
          <cell r="G30">
            <v>50</v>
          </cell>
          <cell r="J30">
            <v>52</v>
          </cell>
          <cell r="K30">
            <v>6</v>
          </cell>
          <cell r="L30">
            <v>0</v>
          </cell>
          <cell r="M30">
            <v>3</v>
          </cell>
          <cell r="N30">
            <v>2</v>
          </cell>
          <cell r="O30">
            <v>41</v>
          </cell>
          <cell r="P30">
            <v>32</v>
          </cell>
        </row>
        <row r="31">
          <cell r="E31">
            <v>21644</v>
          </cell>
          <cell r="F31">
            <v>10274</v>
          </cell>
          <cell r="G31">
            <v>11370</v>
          </cell>
          <cell r="J31">
            <v>12484</v>
          </cell>
          <cell r="K31">
            <v>1550</v>
          </cell>
          <cell r="L31">
            <v>0</v>
          </cell>
          <cell r="M31">
            <v>4444</v>
          </cell>
          <cell r="N31">
            <v>171</v>
          </cell>
          <cell r="O31">
            <v>6319</v>
          </cell>
          <cell r="P31">
            <v>8971</v>
          </cell>
        </row>
        <row r="32">
          <cell r="E32">
            <v>49</v>
          </cell>
          <cell r="F32">
            <v>7</v>
          </cell>
          <cell r="G32">
            <v>42</v>
          </cell>
          <cell r="J32">
            <v>42</v>
          </cell>
          <cell r="K32">
            <v>28</v>
          </cell>
          <cell r="L32">
            <v>0</v>
          </cell>
          <cell r="M32">
            <v>2</v>
          </cell>
          <cell r="N32">
            <v>1</v>
          </cell>
          <cell r="O32">
            <v>11</v>
          </cell>
          <cell r="P32">
            <v>7</v>
          </cell>
        </row>
        <row r="33">
          <cell r="E33">
            <v>10</v>
          </cell>
          <cell r="F33">
            <v>2</v>
          </cell>
          <cell r="G33">
            <v>8</v>
          </cell>
          <cell r="J33">
            <v>9</v>
          </cell>
          <cell r="K33">
            <v>5</v>
          </cell>
          <cell r="L33">
            <v>0</v>
          </cell>
          <cell r="M33">
            <v>1</v>
          </cell>
          <cell r="N33">
            <v>0</v>
          </cell>
          <cell r="O33">
            <v>3</v>
          </cell>
          <cell r="P33">
            <v>1</v>
          </cell>
        </row>
      </sheetData>
      <sheetData sheetId="4">
        <row r="6">
          <cell r="E6">
            <v>561</v>
          </cell>
          <cell r="F6">
            <v>243</v>
          </cell>
          <cell r="G6">
            <v>318</v>
          </cell>
          <cell r="J6">
            <v>398</v>
          </cell>
          <cell r="K6">
            <v>47</v>
          </cell>
          <cell r="L6">
            <v>10</v>
          </cell>
          <cell r="M6">
            <v>6</v>
          </cell>
          <cell r="N6">
            <v>235</v>
          </cell>
          <cell r="O6">
            <v>27</v>
          </cell>
          <cell r="P6">
            <v>62</v>
          </cell>
          <cell r="S6">
            <v>12</v>
          </cell>
          <cell r="T6">
            <v>9</v>
          </cell>
          <cell r="U6">
            <v>35</v>
          </cell>
          <cell r="V6">
            <v>143</v>
          </cell>
        </row>
        <row r="7">
          <cell r="E7">
            <v>377</v>
          </cell>
          <cell r="F7">
            <v>182</v>
          </cell>
          <cell r="G7">
            <v>195</v>
          </cell>
          <cell r="J7">
            <v>271</v>
          </cell>
          <cell r="K7">
            <v>33</v>
          </cell>
          <cell r="L7">
            <v>3</v>
          </cell>
          <cell r="M7">
            <v>2</v>
          </cell>
          <cell r="N7">
            <v>157</v>
          </cell>
          <cell r="O7">
            <v>25</v>
          </cell>
          <cell r="P7">
            <v>40</v>
          </cell>
          <cell r="S7">
            <v>10</v>
          </cell>
          <cell r="T7">
            <v>9</v>
          </cell>
          <cell r="U7">
            <v>19</v>
          </cell>
          <cell r="V7">
            <v>86</v>
          </cell>
        </row>
        <row r="8">
          <cell r="E8">
            <v>6</v>
          </cell>
          <cell r="F8">
            <v>5</v>
          </cell>
          <cell r="G8">
            <v>1</v>
          </cell>
          <cell r="J8">
            <v>5</v>
          </cell>
          <cell r="K8">
            <v>0</v>
          </cell>
          <cell r="L8">
            <v>0</v>
          </cell>
          <cell r="M8">
            <v>0</v>
          </cell>
          <cell r="N8">
            <v>5</v>
          </cell>
          <cell r="O8">
            <v>0</v>
          </cell>
          <cell r="P8">
            <v>0</v>
          </cell>
          <cell r="S8">
            <v>0</v>
          </cell>
          <cell r="T8">
            <v>0</v>
          </cell>
          <cell r="U8">
            <v>0</v>
          </cell>
          <cell r="V8">
            <v>1</v>
          </cell>
        </row>
        <row r="9">
          <cell r="E9">
            <v>1</v>
          </cell>
          <cell r="F9">
            <v>0</v>
          </cell>
          <cell r="G9">
            <v>1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1</v>
          </cell>
          <cell r="O9">
            <v>0</v>
          </cell>
          <cell r="P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E10">
            <v>99</v>
          </cell>
          <cell r="F10">
            <v>27</v>
          </cell>
          <cell r="G10">
            <v>72</v>
          </cell>
          <cell r="J10">
            <v>74</v>
          </cell>
          <cell r="K10">
            <v>8</v>
          </cell>
          <cell r="L10">
            <v>4</v>
          </cell>
          <cell r="M10">
            <v>2</v>
          </cell>
          <cell r="N10">
            <v>51</v>
          </cell>
          <cell r="O10">
            <v>0</v>
          </cell>
          <cell r="P10">
            <v>9</v>
          </cell>
          <cell r="S10">
            <v>0</v>
          </cell>
          <cell r="T10">
            <v>0</v>
          </cell>
          <cell r="U10">
            <v>9</v>
          </cell>
          <cell r="V10">
            <v>25</v>
          </cell>
        </row>
        <row r="11">
          <cell r="E11">
            <v>84</v>
          </cell>
          <cell r="F11">
            <v>34</v>
          </cell>
          <cell r="G11">
            <v>50</v>
          </cell>
          <cell r="J11">
            <v>52</v>
          </cell>
          <cell r="K11">
            <v>6</v>
          </cell>
          <cell r="L11">
            <v>3</v>
          </cell>
          <cell r="M11">
            <v>2</v>
          </cell>
          <cell r="N11">
            <v>26</v>
          </cell>
          <cell r="O11">
            <v>2</v>
          </cell>
          <cell r="P11">
            <v>13</v>
          </cell>
          <cell r="S11">
            <v>2</v>
          </cell>
          <cell r="T11">
            <v>0</v>
          </cell>
          <cell r="U11">
            <v>7</v>
          </cell>
          <cell r="V11">
            <v>32</v>
          </cell>
        </row>
      </sheetData>
      <sheetData sheetId="5">
        <row r="6">
          <cell r="E6">
            <v>79214</v>
          </cell>
          <cell r="F6">
            <v>33673</v>
          </cell>
          <cell r="G6">
            <v>45541</v>
          </cell>
          <cell r="H6">
            <v>115</v>
          </cell>
          <cell r="K6">
            <v>48259</v>
          </cell>
          <cell r="L6">
            <v>20243</v>
          </cell>
          <cell r="M6">
            <v>10971</v>
          </cell>
          <cell r="N6">
            <v>851</v>
          </cell>
          <cell r="O6">
            <v>9902</v>
          </cell>
          <cell r="P6">
            <v>701</v>
          </cell>
          <cell r="Q6">
            <v>5587</v>
          </cell>
          <cell r="T6">
            <v>320</v>
          </cell>
          <cell r="U6">
            <v>2775</v>
          </cell>
          <cell r="V6">
            <v>570</v>
          </cell>
          <cell r="W6">
            <v>1118</v>
          </cell>
          <cell r="X6">
            <v>699</v>
          </cell>
          <cell r="Y6">
            <v>29966</v>
          </cell>
        </row>
        <row r="7">
          <cell r="E7">
            <v>41793</v>
          </cell>
          <cell r="F7">
            <v>17865</v>
          </cell>
          <cell r="G7">
            <v>23928</v>
          </cell>
          <cell r="H7">
            <v>18</v>
          </cell>
          <cell r="K7">
            <v>25688</v>
          </cell>
          <cell r="L7">
            <v>12672</v>
          </cell>
          <cell r="M7">
            <v>7392</v>
          </cell>
          <cell r="N7">
            <v>130</v>
          </cell>
          <cell r="O7">
            <v>3135</v>
          </cell>
          <cell r="P7">
            <v>171</v>
          </cell>
          <cell r="Q7">
            <v>2187</v>
          </cell>
          <cell r="T7">
            <v>201</v>
          </cell>
          <cell r="U7">
            <v>765</v>
          </cell>
          <cell r="V7">
            <v>398</v>
          </cell>
          <cell r="W7">
            <v>482</v>
          </cell>
          <cell r="X7">
            <v>313</v>
          </cell>
          <cell r="Y7">
            <v>15837</v>
          </cell>
        </row>
        <row r="8">
          <cell r="E8">
            <v>7898</v>
          </cell>
          <cell r="F8">
            <v>1635</v>
          </cell>
          <cell r="G8">
            <v>6263</v>
          </cell>
          <cell r="H8">
            <v>33</v>
          </cell>
          <cell r="K8">
            <v>5906</v>
          </cell>
          <cell r="L8">
            <v>1746</v>
          </cell>
          <cell r="M8">
            <v>654</v>
          </cell>
          <cell r="N8">
            <v>508</v>
          </cell>
          <cell r="O8">
            <v>2181</v>
          </cell>
          <cell r="P8">
            <v>54</v>
          </cell>
          <cell r="Q8">
            <v>763</v>
          </cell>
          <cell r="T8">
            <v>13</v>
          </cell>
          <cell r="U8">
            <v>503</v>
          </cell>
          <cell r="V8">
            <v>63</v>
          </cell>
          <cell r="W8">
            <v>89</v>
          </cell>
          <cell r="X8">
            <v>95</v>
          </cell>
          <cell r="Y8">
            <v>1989</v>
          </cell>
        </row>
        <row r="9">
          <cell r="E9">
            <v>7879</v>
          </cell>
          <cell r="F9">
            <v>3899</v>
          </cell>
          <cell r="G9">
            <v>3980</v>
          </cell>
          <cell r="H9">
            <v>2</v>
          </cell>
          <cell r="K9">
            <v>4181</v>
          </cell>
          <cell r="L9">
            <v>1381</v>
          </cell>
          <cell r="M9">
            <v>1375</v>
          </cell>
          <cell r="N9">
            <v>42</v>
          </cell>
          <cell r="O9">
            <v>838</v>
          </cell>
          <cell r="P9">
            <v>139</v>
          </cell>
          <cell r="Q9">
            <v>403</v>
          </cell>
          <cell r="T9">
            <v>10</v>
          </cell>
          <cell r="U9">
            <v>393</v>
          </cell>
          <cell r="V9">
            <v>0</v>
          </cell>
          <cell r="W9">
            <v>0</v>
          </cell>
          <cell r="X9">
            <v>0</v>
          </cell>
          <cell r="Y9">
            <v>3169</v>
          </cell>
        </row>
        <row r="10">
          <cell r="E10">
            <v>21644</v>
          </cell>
          <cell r="F10">
            <v>10274</v>
          </cell>
          <cell r="G10">
            <v>11370</v>
          </cell>
          <cell r="H10">
            <v>62</v>
          </cell>
          <cell r="K10">
            <v>12484</v>
          </cell>
          <cell r="L10">
            <v>4444</v>
          </cell>
          <cell r="M10">
            <v>1550</v>
          </cell>
          <cell r="N10">
            <v>171</v>
          </cell>
          <cell r="O10">
            <v>3748</v>
          </cell>
          <cell r="P10">
            <v>337</v>
          </cell>
          <cell r="Q10">
            <v>2234</v>
          </cell>
          <cell r="T10">
            <v>96</v>
          </cell>
          <cell r="U10">
            <v>1114</v>
          </cell>
          <cell r="V10">
            <v>109</v>
          </cell>
          <cell r="W10">
            <v>547</v>
          </cell>
          <cell r="X10">
            <v>291</v>
          </cell>
          <cell r="Y10">
            <v>8971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ВС"/>
      <sheetName val="3-ВС"/>
      <sheetName val="4-ВС"/>
      <sheetName val="5-ВС"/>
      <sheetName val="6-ВС"/>
    </sheetNames>
    <sheetDataSet>
      <sheetData sheetId="0"/>
      <sheetData sheetId="1">
        <row r="5">
          <cell r="C5">
            <v>34</v>
          </cell>
          <cell r="D5">
            <v>27</v>
          </cell>
          <cell r="E5">
            <v>7</v>
          </cell>
        </row>
        <row r="6">
          <cell r="C6">
            <v>14</v>
          </cell>
          <cell r="D6">
            <v>11</v>
          </cell>
          <cell r="E6">
            <v>3</v>
          </cell>
        </row>
        <row r="7">
          <cell r="C7">
            <v>20</v>
          </cell>
          <cell r="D7">
            <v>16</v>
          </cell>
          <cell r="E7">
            <v>4</v>
          </cell>
        </row>
        <row r="8">
          <cell r="C8">
            <v>23</v>
          </cell>
          <cell r="D8">
            <v>18</v>
          </cell>
          <cell r="E8">
            <v>5</v>
          </cell>
        </row>
        <row r="9">
          <cell r="C9">
            <v>1</v>
          </cell>
          <cell r="D9">
            <v>1</v>
          </cell>
          <cell r="E9">
            <v>0</v>
          </cell>
        </row>
        <row r="10">
          <cell r="C10">
            <v>1</v>
          </cell>
          <cell r="D10">
            <v>1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10</v>
          </cell>
          <cell r="D15">
            <v>8</v>
          </cell>
          <cell r="E15">
            <v>2</v>
          </cell>
        </row>
      </sheetData>
      <sheetData sheetId="2">
        <row r="5">
          <cell r="C5">
            <v>60</v>
          </cell>
          <cell r="D5">
            <v>25</v>
          </cell>
          <cell r="E5">
            <v>35</v>
          </cell>
        </row>
        <row r="6">
          <cell r="C6">
            <v>19</v>
          </cell>
          <cell r="D6">
            <v>8</v>
          </cell>
          <cell r="E6">
            <v>11</v>
          </cell>
        </row>
        <row r="7">
          <cell r="C7">
            <v>41</v>
          </cell>
          <cell r="D7">
            <v>17</v>
          </cell>
          <cell r="E7">
            <v>24</v>
          </cell>
        </row>
        <row r="8">
          <cell r="C8">
            <v>39</v>
          </cell>
          <cell r="D8">
            <v>13</v>
          </cell>
          <cell r="E8">
            <v>26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21</v>
          </cell>
          <cell r="D15">
            <v>12</v>
          </cell>
          <cell r="E15">
            <v>9</v>
          </cell>
        </row>
      </sheetData>
      <sheetData sheetId="3">
        <row r="5">
          <cell r="C5">
            <v>30</v>
          </cell>
          <cell r="D5">
            <v>7</v>
          </cell>
          <cell r="E5">
            <v>23</v>
          </cell>
        </row>
        <row r="6">
          <cell r="C6">
            <v>13</v>
          </cell>
          <cell r="D6">
            <v>6</v>
          </cell>
          <cell r="E6">
            <v>7</v>
          </cell>
        </row>
        <row r="7">
          <cell r="C7">
            <v>17</v>
          </cell>
          <cell r="D7">
            <v>1</v>
          </cell>
          <cell r="E7">
            <v>16</v>
          </cell>
        </row>
        <row r="8">
          <cell r="C8">
            <v>20</v>
          </cell>
          <cell r="D8">
            <v>6</v>
          </cell>
          <cell r="E8">
            <v>14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4</v>
          </cell>
          <cell r="D12">
            <v>0</v>
          </cell>
          <cell r="E12">
            <v>0</v>
          </cell>
        </row>
        <row r="13">
          <cell r="C13">
            <v>4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6</v>
          </cell>
          <cell r="D15">
            <v>1</v>
          </cell>
          <cell r="E15">
            <v>5</v>
          </cell>
        </row>
      </sheetData>
      <sheetData sheetId="4">
        <row r="5">
          <cell r="C5">
            <v>26</v>
          </cell>
          <cell r="D5">
            <v>3</v>
          </cell>
          <cell r="E5">
            <v>23</v>
          </cell>
        </row>
        <row r="6">
          <cell r="C6">
            <v>8</v>
          </cell>
          <cell r="D6">
            <v>1</v>
          </cell>
          <cell r="E6">
            <v>7</v>
          </cell>
        </row>
        <row r="7">
          <cell r="C7">
            <v>18</v>
          </cell>
          <cell r="D7">
            <v>2</v>
          </cell>
          <cell r="E7">
            <v>16</v>
          </cell>
        </row>
        <row r="8">
          <cell r="C8">
            <v>15</v>
          </cell>
          <cell r="D8">
            <v>1</v>
          </cell>
          <cell r="E8">
            <v>14</v>
          </cell>
        </row>
        <row r="9">
          <cell r="C9">
            <v>2</v>
          </cell>
          <cell r="D9">
            <v>1</v>
          </cell>
          <cell r="E9">
            <v>1</v>
          </cell>
        </row>
        <row r="10">
          <cell r="C10">
            <v>0</v>
          </cell>
          <cell r="D10">
            <v>0</v>
          </cell>
        </row>
        <row r="11">
          <cell r="C11">
            <v>2</v>
          </cell>
          <cell r="D11">
            <v>1</v>
          </cell>
          <cell r="E11">
            <v>1</v>
          </cell>
        </row>
        <row r="12">
          <cell r="C12">
            <v>2</v>
          </cell>
          <cell r="D12">
            <v>0</v>
          </cell>
          <cell r="E12">
            <v>0</v>
          </cell>
        </row>
        <row r="13">
          <cell r="C13">
            <v>2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7</v>
          </cell>
          <cell r="D15">
            <v>1</v>
          </cell>
          <cell r="E15">
            <v>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ВС Р 5 Кас "/>
      <sheetName val="2-ВС Р 4 Кас"/>
      <sheetName val="3-ВС Р 4 категорія"/>
      <sheetName val="4-ВС Розділ 3"/>
      <sheetName val="5-ВС Р 3 + ДОВІДКА ДО Р3"/>
      <sheetName val="6-ВС Р3"/>
    </sheetNames>
    <sheetDataSet>
      <sheetData sheetId="0">
        <row r="5">
          <cell r="G5">
            <v>79214</v>
          </cell>
          <cell r="H5">
            <v>33673</v>
          </cell>
          <cell r="I5">
            <v>45541</v>
          </cell>
          <cell r="J5">
            <v>115</v>
          </cell>
          <cell r="M5">
            <v>48259</v>
          </cell>
          <cell r="N5">
            <v>20243</v>
          </cell>
          <cell r="O5">
            <v>10971</v>
          </cell>
          <cell r="P5">
            <v>851</v>
          </cell>
          <cell r="Q5">
            <v>9902</v>
          </cell>
          <cell r="R5">
            <v>701</v>
          </cell>
          <cell r="S5">
            <v>5587</v>
          </cell>
          <cell r="V5">
            <v>320</v>
          </cell>
          <cell r="W5">
            <v>2775</v>
          </cell>
          <cell r="X5">
            <v>570</v>
          </cell>
          <cell r="Y5">
            <v>1118</v>
          </cell>
          <cell r="Z5">
            <v>699</v>
          </cell>
          <cell r="AA5">
            <v>29966</v>
          </cell>
        </row>
        <row r="6">
          <cell r="G6">
            <v>41793</v>
          </cell>
          <cell r="H6">
            <v>17865</v>
          </cell>
          <cell r="I6">
            <v>23928</v>
          </cell>
          <cell r="J6">
            <v>18</v>
          </cell>
          <cell r="M6">
            <v>25688</v>
          </cell>
          <cell r="N6">
            <v>12672</v>
          </cell>
          <cell r="O6">
            <v>7392</v>
          </cell>
          <cell r="P6">
            <v>130</v>
          </cell>
          <cell r="Q6">
            <v>3135</v>
          </cell>
          <cell r="R6">
            <v>171</v>
          </cell>
          <cell r="S6">
            <v>2187</v>
          </cell>
          <cell r="V6">
            <v>201</v>
          </cell>
          <cell r="W6">
            <v>765</v>
          </cell>
          <cell r="X6">
            <v>398</v>
          </cell>
          <cell r="Y6">
            <v>482</v>
          </cell>
          <cell r="Z6">
            <v>313</v>
          </cell>
          <cell r="AA6">
            <v>15837</v>
          </cell>
        </row>
        <row r="7">
          <cell r="G7">
            <v>19</v>
          </cell>
          <cell r="H7">
            <v>4</v>
          </cell>
          <cell r="I7">
            <v>15</v>
          </cell>
          <cell r="J7">
            <v>0</v>
          </cell>
          <cell r="M7">
            <v>12</v>
          </cell>
          <cell r="N7">
            <v>3</v>
          </cell>
          <cell r="O7">
            <v>7</v>
          </cell>
          <cell r="P7">
            <v>0</v>
          </cell>
          <cell r="Q7">
            <v>0</v>
          </cell>
          <cell r="R7">
            <v>1</v>
          </cell>
          <cell r="S7">
            <v>1</v>
          </cell>
          <cell r="V7">
            <v>0</v>
          </cell>
          <cell r="W7">
            <v>1</v>
          </cell>
          <cell r="X7">
            <v>0</v>
          </cell>
          <cell r="Y7">
            <v>0</v>
          </cell>
          <cell r="Z7">
            <v>0</v>
          </cell>
          <cell r="AA7">
            <v>5</v>
          </cell>
        </row>
        <row r="8">
          <cell r="G8">
            <v>864</v>
          </cell>
          <cell r="H8">
            <v>253</v>
          </cell>
          <cell r="I8">
            <v>611</v>
          </cell>
          <cell r="J8">
            <v>0</v>
          </cell>
          <cell r="M8">
            <v>650</v>
          </cell>
          <cell r="N8">
            <v>261</v>
          </cell>
          <cell r="O8">
            <v>252</v>
          </cell>
          <cell r="P8">
            <v>4</v>
          </cell>
          <cell r="Q8">
            <v>75</v>
          </cell>
          <cell r="R8">
            <v>1</v>
          </cell>
          <cell r="S8">
            <v>57</v>
          </cell>
          <cell r="V8">
            <v>6</v>
          </cell>
          <cell r="W8">
            <v>19</v>
          </cell>
          <cell r="X8">
            <v>20</v>
          </cell>
          <cell r="Y8">
            <v>8</v>
          </cell>
          <cell r="Z8">
            <v>3</v>
          </cell>
          <cell r="AA8">
            <v>211</v>
          </cell>
        </row>
        <row r="9">
          <cell r="G9">
            <v>32</v>
          </cell>
          <cell r="H9">
            <v>26</v>
          </cell>
          <cell r="I9">
            <v>6</v>
          </cell>
          <cell r="J9">
            <v>0</v>
          </cell>
          <cell r="M9">
            <v>16</v>
          </cell>
          <cell r="N9">
            <v>2</v>
          </cell>
          <cell r="O9">
            <v>2</v>
          </cell>
          <cell r="P9">
            <v>0</v>
          </cell>
          <cell r="Q9">
            <v>8</v>
          </cell>
          <cell r="R9">
            <v>0</v>
          </cell>
          <cell r="S9">
            <v>4</v>
          </cell>
          <cell r="V9">
            <v>1</v>
          </cell>
          <cell r="W9">
            <v>1</v>
          </cell>
          <cell r="X9">
            <v>0</v>
          </cell>
          <cell r="Y9">
            <v>1</v>
          </cell>
          <cell r="Z9">
            <v>1</v>
          </cell>
          <cell r="AA9">
            <v>15</v>
          </cell>
        </row>
        <row r="10">
          <cell r="G10">
            <v>337</v>
          </cell>
          <cell r="H10">
            <v>145</v>
          </cell>
          <cell r="I10">
            <v>192</v>
          </cell>
          <cell r="J10">
            <v>2</v>
          </cell>
          <cell r="M10">
            <v>233</v>
          </cell>
          <cell r="N10">
            <v>66</v>
          </cell>
          <cell r="O10">
            <v>77</v>
          </cell>
          <cell r="P10">
            <v>1</v>
          </cell>
          <cell r="Q10">
            <v>46</v>
          </cell>
          <cell r="R10">
            <v>3</v>
          </cell>
          <cell r="S10">
            <v>40</v>
          </cell>
          <cell r="V10">
            <v>2</v>
          </cell>
          <cell r="W10">
            <v>10</v>
          </cell>
          <cell r="X10">
            <v>7</v>
          </cell>
          <cell r="Y10">
            <v>13</v>
          </cell>
          <cell r="Z10">
            <v>7</v>
          </cell>
          <cell r="AA10">
            <v>100</v>
          </cell>
        </row>
        <row r="11">
          <cell r="G11">
            <v>1210</v>
          </cell>
          <cell r="H11">
            <v>334</v>
          </cell>
          <cell r="I11">
            <v>876</v>
          </cell>
          <cell r="J11">
            <v>1</v>
          </cell>
          <cell r="M11">
            <v>814</v>
          </cell>
          <cell r="N11">
            <v>450</v>
          </cell>
          <cell r="O11">
            <v>194</v>
          </cell>
          <cell r="P11">
            <v>8</v>
          </cell>
          <cell r="Q11">
            <v>69</v>
          </cell>
          <cell r="R11">
            <v>4</v>
          </cell>
          <cell r="S11">
            <v>89</v>
          </cell>
          <cell r="V11">
            <v>3</v>
          </cell>
          <cell r="W11">
            <v>23</v>
          </cell>
          <cell r="X11">
            <v>31</v>
          </cell>
          <cell r="Y11">
            <v>20</v>
          </cell>
          <cell r="Z11">
            <v>10</v>
          </cell>
          <cell r="AA11">
            <v>389</v>
          </cell>
        </row>
        <row r="12">
          <cell r="G12">
            <v>5410</v>
          </cell>
          <cell r="H12">
            <v>1208</v>
          </cell>
          <cell r="I12">
            <v>4202</v>
          </cell>
          <cell r="J12">
            <v>5</v>
          </cell>
          <cell r="M12">
            <v>3510</v>
          </cell>
          <cell r="N12">
            <v>1251</v>
          </cell>
          <cell r="O12">
            <v>1524</v>
          </cell>
          <cell r="P12">
            <v>37</v>
          </cell>
          <cell r="Q12">
            <v>313</v>
          </cell>
          <cell r="R12">
            <v>38</v>
          </cell>
          <cell r="S12">
            <v>346</v>
          </cell>
          <cell r="V12">
            <v>8</v>
          </cell>
          <cell r="W12">
            <v>125</v>
          </cell>
          <cell r="X12">
            <v>105</v>
          </cell>
          <cell r="Y12">
            <v>51</v>
          </cell>
          <cell r="Z12">
            <v>51</v>
          </cell>
          <cell r="AA12">
            <v>1750</v>
          </cell>
        </row>
        <row r="13">
          <cell r="G13">
            <v>4378</v>
          </cell>
          <cell r="H13">
            <v>2446</v>
          </cell>
          <cell r="I13">
            <v>1932</v>
          </cell>
          <cell r="J13">
            <v>2</v>
          </cell>
          <cell r="M13">
            <v>2326</v>
          </cell>
          <cell r="N13">
            <v>916</v>
          </cell>
          <cell r="O13">
            <v>637</v>
          </cell>
          <cell r="P13">
            <v>18</v>
          </cell>
          <cell r="Q13">
            <v>416</v>
          </cell>
          <cell r="R13">
            <v>26</v>
          </cell>
          <cell r="S13">
            <v>313</v>
          </cell>
          <cell r="V13">
            <v>83</v>
          </cell>
          <cell r="W13">
            <v>75</v>
          </cell>
          <cell r="X13">
            <v>41</v>
          </cell>
          <cell r="Y13">
            <v>77</v>
          </cell>
          <cell r="Z13">
            <v>32</v>
          </cell>
          <cell r="AA13">
            <v>2034</v>
          </cell>
        </row>
        <row r="14">
          <cell r="G14">
            <v>3083</v>
          </cell>
          <cell r="H14">
            <v>2219</v>
          </cell>
          <cell r="I14">
            <v>864</v>
          </cell>
          <cell r="J14">
            <v>0</v>
          </cell>
          <cell r="M14">
            <v>1138</v>
          </cell>
          <cell r="N14">
            <v>368</v>
          </cell>
          <cell r="O14">
            <v>173</v>
          </cell>
          <cell r="P14">
            <v>26</v>
          </cell>
          <cell r="Q14">
            <v>312</v>
          </cell>
          <cell r="R14">
            <v>19</v>
          </cell>
          <cell r="S14">
            <v>240</v>
          </cell>
          <cell r="V14">
            <v>72</v>
          </cell>
          <cell r="W14">
            <v>59</v>
          </cell>
          <cell r="X14">
            <v>31</v>
          </cell>
          <cell r="Y14">
            <v>51</v>
          </cell>
          <cell r="Z14">
            <v>24</v>
          </cell>
          <cell r="AA14">
            <v>1922</v>
          </cell>
        </row>
        <row r="15">
          <cell r="G15">
            <v>281</v>
          </cell>
          <cell r="H15">
            <v>195</v>
          </cell>
          <cell r="I15">
            <v>86</v>
          </cell>
          <cell r="J15">
            <v>0</v>
          </cell>
          <cell r="M15">
            <v>79</v>
          </cell>
          <cell r="N15">
            <v>26</v>
          </cell>
          <cell r="O15">
            <v>12</v>
          </cell>
          <cell r="P15">
            <v>4</v>
          </cell>
          <cell r="Q15">
            <v>22</v>
          </cell>
          <cell r="R15">
            <v>1</v>
          </cell>
          <cell r="S15">
            <v>14</v>
          </cell>
          <cell r="V15">
            <v>1</v>
          </cell>
          <cell r="W15">
            <v>4</v>
          </cell>
          <cell r="X15">
            <v>3</v>
          </cell>
          <cell r="Y15">
            <v>6</v>
          </cell>
          <cell r="Z15">
            <v>0</v>
          </cell>
          <cell r="AA15">
            <v>202</v>
          </cell>
        </row>
        <row r="16">
          <cell r="G16">
            <v>19466</v>
          </cell>
          <cell r="H16">
            <v>7812</v>
          </cell>
          <cell r="I16">
            <v>11654</v>
          </cell>
          <cell r="J16">
            <v>8</v>
          </cell>
          <cell r="M16">
            <v>12848</v>
          </cell>
          <cell r="N16">
            <v>6958</v>
          </cell>
          <cell r="O16">
            <v>3951</v>
          </cell>
          <cell r="P16">
            <v>21</v>
          </cell>
          <cell r="Q16">
            <v>1229</v>
          </cell>
          <cell r="R16">
            <v>30</v>
          </cell>
          <cell r="S16">
            <v>659</v>
          </cell>
          <cell r="V16">
            <v>11</v>
          </cell>
          <cell r="W16">
            <v>379</v>
          </cell>
          <cell r="X16">
            <v>65</v>
          </cell>
          <cell r="Y16">
            <v>101</v>
          </cell>
          <cell r="Z16">
            <v>99</v>
          </cell>
          <cell r="AA16">
            <v>6566</v>
          </cell>
        </row>
        <row r="17">
          <cell r="G17">
            <v>5637</v>
          </cell>
          <cell r="H17">
            <v>2884</v>
          </cell>
          <cell r="I17">
            <v>2753</v>
          </cell>
          <cell r="J17">
            <v>0</v>
          </cell>
          <cell r="M17">
            <v>3241</v>
          </cell>
          <cell r="N17">
            <v>1987</v>
          </cell>
          <cell r="O17">
            <v>324</v>
          </cell>
          <cell r="P17">
            <v>7</v>
          </cell>
          <cell r="Q17">
            <v>553</v>
          </cell>
          <cell r="R17">
            <v>41</v>
          </cell>
          <cell r="S17">
            <v>329</v>
          </cell>
          <cell r="V17">
            <v>7</v>
          </cell>
          <cell r="W17">
            <v>45</v>
          </cell>
          <cell r="X17">
            <v>55</v>
          </cell>
          <cell r="Y17">
            <v>144</v>
          </cell>
          <cell r="Z17">
            <v>75</v>
          </cell>
          <cell r="AA17">
            <v>2391</v>
          </cell>
        </row>
        <row r="18">
          <cell r="G18">
            <v>969</v>
          </cell>
          <cell r="H18">
            <v>296</v>
          </cell>
          <cell r="I18">
            <v>673</v>
          </cell>
          <cell r="J18">
            <v>0</v>
          </cell>
          <cell r="M18">
            <v>764</v>
          </cell>
          <cell r="N18">
            <v>347</v>
          </cell>
          <cell r="O18">
            <v>230</v>
          </cell>
          <cell r="P18">
            <v>3</v>
          </cell>
          <cell r="Q18">
            <v>89</v>
          </cell>
          <cell r="R18">
            <v>6</v>
          </cell>
          <cell r="S18">
            <v>89</v>
          </cell>
          <cell r="V18">
            <v>5</v>
          </cell>
          <cell r="W18">
            <v>22</v>
          </cell>
          <cell r="X18">
            <v>39</v>
          </cell>
          <cell r="Y18">
            <v>10</v>
          </cell>
          <cell r="Z18">
            <v>10</v>
          </cell>
          <cell r="AA18">
            <v>204</v>
          </cell>
        </row>
        <row r="19">
          <cell r="G19">
            <v>34</v>
          </cell>
          <cell r="H19">
            <v>9</v>
          </cell>
          <cell r="I19">
            <v>25</v>
          </cell>
          <cell r="J19">
            <v>0</v>
          </cell>
          <cell r="M19">
            <v>13</v>
          </cell>
          <cell r="N19">
            <v>5</v>
          </cell>
          <cell r="O19">
            <v>4</v>
          </cell>
          <cell r="P19">
            <v>0</v>
          </cell>
          <cell r="Q19">
            <v>1</v>
          </cell>
          <cell r="R19">
            <v>1</v>
          </cell>
          <cell r="S19">
            <v>2</v>
          </cell>
          <cell r="V19">
            <v>1</v>
          </cell>
          <cell r="W19">
            <v>0</v>
          </cell>
          <cell r="X19">
            <v>1</v>
          </cell>
          <cell r="Y19">
            <v>0</v>
          </cell>
          <cell r="Z19">
            <v>0</v>
          </cell>
          <cell r="AA19">
            <v>19</v>
          </cell>
        </row>
        <row r="20">
          <cell r="G20">
            <v>73</v>
          </cell>
          <cell r="H20">
            <v>34</v>
          </cell>
          <cell r="I20">
            <v>39</v>
          </cell>
          <cell r="J20">
            <v>0</v>
          </cell>
          <cell r="M20">
            <v>44</v>
          </cell>
          <cell r="N20">
            <v>32</v>
          </cell>
          <cell r="O20">
            <v>5</v>
          </cell>
          <cell r="P20">
            <v>1</v>
          </cell>
          <cell r="Q20">
            <v>2</v>
          </cell>
          <cell r="R20">
            <v>0</v>
          </cell>
          <cell r="S20">
            <v>4</v>
          </cell>
          <cell r="V20">
            <v>1</v>
          </cell>
          <cell r="W20">
            <v>2</v>
          </cell>
          <cell r="X20">
            <v>0</v>
          </cell>
          <cell r="Y20">
            <v>0</v>
          </cell>
          <cell r="Z20">
            <v>1</v>
          </cell>
          <cell r="AA20">
            <v>29</v>
          </cell>
        </row>
        <row r="21">
          <cell r="G21">
            <v>7898</v>
          </cell>
          <cell r="H21">
            <v>1635</v>
          </cell>
          <cell r="I21">
            <v>6263</v>
          </cell>
          <cell r="J21">
            <v>33</v>
          </cell>
          <cell r="M21">
            <v>5906</v>
          </cell>
          <cell r="N21">
            <v>1746</v>
          </cell>
          <cell r="O21">
            <v>654</v>
          </cell>
          <cell r="P21">
            <v>508</v>
          </cell>
          <cell r="Q21">
            <v>2181</v>
          </cell>
          <cell r="R21">
            <v>54</v>
          </cell>
          <cell r="S21">
            <v>763</v>
          </cell>
          <cell r="V21">
            <v>13</v>
          </cell>
          <cell r="W21">
            <v>503</v>
          </cell>
          <cell r="X21">
            <v>63</v>
          </cell>
          <cell r="Y21">
            <v>89</v>
          </cell>
          <cell r="Z21">
            <v>95</v>
          </cell>
          <cell r="AA21">
            <v>1989</v>
          </cell>
        </row>
        <row r="22">
          <cell r="G22">
            <v>3603</v>
          </cell>
          <cell r="H22">
            <v>655</v>
          </cell>
          <cell r="I22">
            <v>2948</v>
          </cell>
          <cell r="J22">
            <v>9</v>
          </cell>
          <cell r="M22">
            <v>2880</v>
          </cell>
          <cell r="N22">
            <v>980</v>
          </cell>
          <cell r="O22">
            <v>308</v>
          </cell>
          <cell r="P22">
            <v>239</v>
          </cell>
          <cell r="Q22">
            <v>1031</v>
          </cell>
          <cell r="R22">
            <v>25</v>
          </cell>
          <cell r="S22">
            <v>297</v>
          </cell>
          <cell r="V22">
            <v>7</v>
          </cell>
          <cell r="W22">
            <v>195</v>
          </cell>
          <cell r="X22">
            <v>21</v>
          </cell>
          <cell r="Y22">
            <v>41</v>
          </cell>
          <cell r="Z22">
            <v>33</v>
          </cell>
          <cell r="AA22">
            <v>725</v>
          </cell>
        </row>
        <row r="23">
          <cell r="G23">
            <v>708</v>
          </cell>
          <cell r="H23">
            <v>131</v>
          </cell>
          <cell r="I23">
            <v>577</v>
          </cell>
          <cell r="J23">
            <v>5</v>
          </cell>
          <cell r="M23">
            <v>559</v>
          </cell>
          <cell r="N23">
            <v>212</v>
          </cell>
          <cell r="O23">
            <v>49</v>
          </cell>
          <cell r="P23">
            <v>52</v>
          </cell>
          <cell r="Q23">
            <v>191</v>
          </cell>
          <cell r="R23">
            <v>2</v>
          </cell>
          <cell r="S23">
            <v>53</v>
          </cell>
          <cell r="V23">
            <v>2</v>
          </cell>
          <cell r="W23">
            <v>34</v>
          </cell>
          <cell r="X23">
            <v>6</v>
          </cell>
          <cell r="Y23">
            <v>3</v>
          </cell>
          <cell r="Z23">
            <v>8</v>
          </cell>
          <cell r="AA23">
            <v>147</v>
          </cell>
        </row>
        <row r="24">
          <cell r="G24">
            <v>29</v>
          </cell>
          <cell r="H24">
            <v>9</v>
          </cell>
          <cell r="I24">
            <v>20</v>
          </cell>
          <cell r="J24">
            <v>0</v>
          </cell>
          <cell r="M24">
            <v>15</v>
          </cell>
          <cell r="N24">
            <v>1</v>
          </cell>
          <cell r="O24">
            <v>5</v>
          </cell>
          <cell r="P24">
            <v>1</v>
          </cell>
          <cell r="Q24">
            <v>7</v>
          </cell>
          <cell r="R24">
            <v>0</v>
          </cell>
          <cell r="S24">
            <v>1</v>
          </cell>
          <cell r="V24">
            <v>0</v>
          </cell>
          <cell r="W24">
            <v>0</v>
          </cell>
          <cell r="X24">
            <v>0</v>
          </cell>
          <cell r="Y24">
            <v>1</v>
          </cell>
          <cell r="Z24">
            <v>0</v>
          </cell>
          <cell r="AA24">
            <v>14</v>
          </cell>
        </row>
        <row r="25">
          <cell r="G25">
            <v>410</v>
          </cell>
          <cell r="H25">
            <v>75</v>
          </cell>
          <cell r="I25">
            <v>335</v>
          </cell>
          <cell r="J25">
            <v>4</v>
          </cell>
          <cell r="M25">
            <v>275</v>
          </cell>
          <cell r="N25">
            <v>57</v>
          </cell>
          <cell r="O25">
            <v>37</v>
          </cell>
          <cell r="P25">
            <v>15</v>
          </cell>
          <cell r="Q25">
            <v>117</v>
          </cell>
          <cell r="R25">
            <v>2</v>
          </cell>
          <cell r="S25">
            <v>47</v>
          </cell>
          <cell r="V25">
            <v>2</v>
          </cell>
          <cell r="W25">
            <v>22</v>
          </cell>
          <cell r="X25">
            <v>3</v>
          </cell>
          <cell r="Y25">
            <v>14</v>
          </cell>
          <cell r="Z25">
            <v>6</v>
          </cell>
          <cell r="AA25">
            <v>135</v>
          </cell>
        </row>
        <row r="26">
          <cell r="G26">
            <v>774</v>
          </cell>
          <cell r="H26">
            <v>198</v>
          </cell>
          <cell r="I26">
            <v>576</v>
          </cell>
          <cell r="J26">
            <v>5</v>
          </cell>
          <cell r="M26">
            <v>504</v>
          </cell>
          <cell r="N26">
            <v>108</v>
          </cell>
          <cell r="O26">
            <v>58</v>
          </cell>
          <cell r="P26">
            <v>77</v>
          </cell>
          <cell r="Q26">
            <v>146</v>
          </cell>
          <cell r="R26">
            <v>3</v>
          </cell>
          <cell r="S26">
            <v>112</v>
          </cell>
          <cell r="V26">
            <v>0</v>
          </cell>
          <cell r="W26">
            <v>75</v>
          </cell>
          <cell r="X26">
            <v>17</v>
          </cell>
          <cell r="Y26">
            <v>8</v>
          </cell>
          <cell r="Z26">
            <v>12</v>
          </cell>
          <cell r="AA26">
            <v>269</v>
          </cell>
        </row>
        <row r="27">
          <cell r="G27">
            <v>567</v>
          </cell>
          <cell r="H27">
            <v>140</v>
          </cell>
          <cell r="I27">
            <v>427</v>
          </cell>
          <cell r="J27">
            <v>3</v>
          </cell>
          <cell r="M27">
            <v>380</v>
          </cell>
          <cell r="N27">
            <v>85</v>
          </cell>
          <cell r="O27">
            <v>59</v>
          </cell>
          <cell r="P27">
            <v>37</v>
          </cell>
          <cell r="Q27">
            <v>139</v>
          </cell>
          <cell r="R27">
            <v>7</v>
          </cell>
          <cell r="S27">
            <v>53</v>
          </cell>
          <cell r="V27">
            <v>1</v>
          </cell>
          <cell r="W27">
            <v>38</v>
          </cell>
          <cell r="X27">
            <v>5</v>
          </cell>
          <cell r="Y27">
            <v>3</v>
          </cell>
          <cell r="Z27">
            <v>6</v>
          </cell>
          <cell r="AA27">
            <v>187</v>
          </cell>
        </row>
        <row r="28">
          <cell r="G28">
            <v>124</v>
          </cell>
          <cell r="H28">
            <v>23</v>
          </cell>
          <cell r="I28">
            <v>101</v>
          </cell>
          <cell r="J28">
            <v>0</v>
          </cell>
          <cell r="M28">
            <v>91</v>
          </cell>
          <cell r="N28">
            <v>20</v>
          </cell>
          <cell r="O28">
            <v>2</v>
          </cell>
          <cell r="P28">
            <v>12</v>
          </cell>
          <cell r="Q28">
            <v>39</v>
          </cell>
          <cell r="R28">
            <v>0</v>
          </cell>
          <cell r="S28">
            <v>18</v>
          </cell>
          <cell r="V28">
            <v>0</v>
          </cell>
          <cell r="W28">
            <v>9</v>
          </cell>
          <cell r="X28">
            <v>0</v>
          </cell>
          <cell r="Y28">
            <v>4</v>
          </cell>
          <cell r="Z28">
            <v>5</v>
          </cell>
          <cell r="AA28">
            <v>33</v>
          </cell>
        </row>
        <row r="29">
          <cell r="G29">
            <v>3</v>
          </cell>
          <cell r="H29">
            <v>0</v>
          </cell>
          <cell r="I29">
            <v>3</v>
          </cell>
          <cell r="J29">
            <v>0</v>
          </cell>
          <cell r="M29">
            <v>2</v>
          </cell>
          <cell r="N29">
            <v>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</v>
          </cell>
        </row>
        <row r="30">
          <cell r="G30">
            <v>177</v>
          </cell>
          <cell r="H30">
            <v>32</v>
          </cell>
          <cell r="I30">
            <v>145</v>
          </cell>
          <cell r="J30">
            <v>0</v>
          </cell>
          <cell r="M30">
            <v>129</v>
          </cell>
          <cell r="N30">
            <v>32</v>
          </cell>
          <cell r="O30">
            <v>6</v>
          </cell>
          <cell r="P30">
            <v>10</v>
          </cell>
          <cell r="Q30">
            <v>54</v>
          </cell>
          <cell r="R30">
            <v>2</v>
          </cell>
          <cell r="S30">
            <v>25</v>
          </cell>
          <cell r="V30">
            <v>0</v>
          </cell>
          <cell r="W30">
            <v>15</v>
          </cell>
          <cell r="X30">
            <v>0</v>
          </cell>
          <cell r="Y30">
            <v>6</v>
          </cell>
          <cell r="Z30">
            <v>4</v>
          </cell>
          <cell r="AA30">
            <v>48</v>
          </cell>
        </row>
        <row r="31">
          <cell r="G31">
            <v>1146</v>
          </cell>
          <cell r="H31">
            <v>287</v>
          </cell>
          <cell r="I31">
            <v>859</v>
          </cell>
          <cell r="J31">
            <v>5</v>
          </cell>
          <cell r="M31">
            <v>809</v>
          </cell>
          <cell r="N31">
            <v>182</v>
          </cell>
          <cell r="O31">
            <v>96</v>
          </cell>
          <cell r="P31">
            <v>43</v>
          </cell>
          <cell r="Q31">
            <v>360</v>
          </cell>
          <cell r="R31">
            <v>8</v>
          </cell>
          <cell r="S31">
            <v>120</v>
          </cell>
          <cell r="V31">
            <v>0</v>
          </cell>
          <cell r="W31">
            <v>88</v>
          </cell>
          <cell r="X31">
            <v>9</v>
          </cell>
          <cell r="Y31">
            <v>6</v>
          </cell>
          <cell r="Z31">
            <v>17</v>
          </cell>
          <cell r="AA31">
            <v>336</v>
          </cell>
        </row>
        <row r="32">
          <cell r="G32">
            <v>357</v>
          </cell>
          <cell r="H32">
            <v>85</v>
          </cell>
          <cell r="I32">
            <v>272</v>
          </cell>
          <cell r="J32">
            <v>2</v>
          </cell>
          <cell r="M32">
            <v>262</v>
          </cell>
          <cell r="N32">
            <v>67</v>
          </cell>
          <cell r="O32">
            <v>34</v>
          </cell>
          <cell r="P32">
            <v>22</v>
          </cell>
          <cell r="Q32">
            <v>97</v>
          </cell>
          <cell r="R32">
            <v>5</v>
          </cell>
          <cell r="S32">
            <v>37</v>
          </cell>
          <cell r="V32">
            <v>1</v>
          </cell>
          <cell r="W32">
            <v>27</v>
          </cell>
          <cell r="X32">
            <v>2</v>
          </cell>
          <cell r="Y32">
            <v>3</v>
          </cell>
          <cell r="Z32">
            <v>4</v>
          </cell>
          <cell r="AA32">
            <v>94</v>
          </cell>
        </row>
        <row r="33">
          <cell r="G33">
            <v>7879</v>
          </cell>
          <cell r="H33">
            <v>3899</v>
          </cell>
          <cell r="I33">
            <v>3980</v>
          </cell>
          <cell r="J33">
            <v>2</v>
          </cell>
          <cell r="M33">
            <v>4181</v>
          </cell>
          <cell r="N33">
            <v>1381</v>
          </cell>
          <cell r="O33">
            <v>1375</v>
          </cell>
          <cell r="P33">
            <v>42</v>
          </cell>
          <cell r="Q33">
            <v>838</v>
          </cell>
          <cell r="R33">
            <v>139</v>
          </cell>
          <cell r="S33">
            <v>403</v>
          </cell>
          <cell r="V33">
            <v>10</v>
          </cell>
          <cell r="W33">
            <v>393</v>
          </cell>
          <cell r="X33">
            <v>0</v>
          </cell>
          <cell r="Y33">
            <v>0</v>
          </cell>
          <cell r="Z33">
            <v>0</v>
          </cell>
          <cell r="AA33">
            <v>3169</v>
          </cell>
        </row>
        <row r="34">
          <cell r="G34">
            <v>21644</v>
          </cell>
          <cell r="H34">
            <v>10274</v>
          </cell>
          <cell r="I34">
            <v>11370</v>
          </cell>
          <cell r="J34">
            <v>62</v>
          </cell>
          <cell r="M34">
            <v>12484</v>
          </cell>
          <cell r="N34">
            <v>4444</v>
          </cell>
          <cell r="O34">
            <v>1550</v>
          </cell>
          <cell r="P34">
            <v>171</v>
          </cell>
          <cell r="Q34">
            <v>3748</v>
          </cell>
          <cell r="R34">
            <v>337</v>
          </cell>
          <cell r="S34">
            <v>2234</v>
          </cell>
          <cell r="V34">
            <v>96</v>
          </cell>
          <cell r="W34">
            <v>1114</v>
          </cell>
          <cell r="X34">
            <v>109</v>
          </cell>
          <cell r="Y34">
            <v>547</v>
          </cell>
          <cell r="Z34">
            <v>291</v>
          </cell>
          <cell r="AA34">
            <v>8971</v>
          </cell>
        </row>
        <row r="35">
          <cell r="G35">
            <v>20518</v>
          </cell>
          <cell r="H35">
            <v>9727</v>
          </cell>
          <cell r="I35">
            <v>10791</v>
          </cell>
          <cell r="J35">
            <v>56</v>
          </cell>
          <cell r="M35">
            <v>11781</v>
          </cell>
          <cell r="N35">
            <v>4236</v>
          </cell>
          <cell r="O35">
            <v>1457</v>
          </cell>
          <cell r="P35">
            <v>160</v>
          </cell>
          <cell r="Q35">
            <v>3518</v>
          </cell>
          <cell r="R35">
            <v>322</v>
          </cell>
          <cell r="S35">
            <v>2088</v>
          </cell>
          <cell r="V35">
            <v>82</v>
          </cell>
          <cell r="W35">
            <v>1064</v>
          </cell>
          <cell r="X35">
            <v>97</v>
          </cell>
          <cell r="Y35">
            <v>509</v>
          </cell>
          <cell r="Z35">
            <v>266</v>
          </cell>
          <cell r="AA35">
            <v>8575</v>
          </cell>
        </row>
        <row r="36">
          <cell r="G36">
            <v>2156</v>
          </cell>
          <cell r="H36">
            <v>1181</v>
          </cell>
          <cell r="I36">
            <v>975</v>
          </cell>
          <cell r="J36">
            <v>7</v>
          </cell>
          <cell r="M36">
            <v>1081</v>
          </cell>
          <cell r="N36">
            <v>209</v>
          </cell>
          <cell r="O36">
            <v>153</v>
          </cell>
          <cell r="P36">
            <v>22</v>
          </cell>
          <cell r="Q36">
            <v>410</v>
          </cell>
          <cell r="R36">
            <v>30</v>
          </cell>
          <cell r="S36">
            <v>257</v>
          </cell>
          <cell r="V36">
            <v>9</v>
          </cell>
          <cell r="W36">
            <v>133</v>
          </cell>
          <cell r="X36">
            <v>16</v>
          </cell>
          <cell r="Y36">
            <v>64</v>
          </cell>
          <cell r="Z36">
            <v>29</v>
          </cell>
          <cell r="AA36">
            <v>1050</v>
          </cell>
        </row>
        <row r="37">
          <cell r="G37">
            <v>2105</v>
          </cell>
          <cell r="H37">
            <v>1098</v>
          </cell>
          <cell r="I37">
            <v>1007</v>
          </cell>
          <cell r="J37">
            <v>2</v>
          </cell>
          <cell r="M37">
            <v>993</v>
          </cell>
          <cell r="N37">
            <v>214</v>
          </cell>
          <cell r="O37">
            <v>151</v>
          </cell>
          <cell r="P37">
            <v>15</v>
          </cell>
          <cell r="Q37">
            <v>355</v>
          </cell>
          <cell r="R37">
            <v>39</v>
          </cell>
          <cell r="S37">
            <v>219</v>
          </cell>
          <cell r="V37">
            <v>3</v>
          </cell>
          <cell r="W37">
            <v>111</v>
          </cell>
          <cell r="X37">
            <v>10</v>
          </cell>
          <cell r="Y37">
            <v>57</v>
          </cell>
          <cell r="Z37">
            <v>32</v>
          </cell>
          <cell r="AA37">
            <v>1104</v>
          </cell>
        </row>
        <row r="38">
          <cell r="G38">
            <v>53</v>
          </cell>
          <cell r="H38">
            <v>32</v>
          </cell>
          <cell r="I38">
            <v>21</v>
          </cell>
          <cell r="J38">
            <v>1</v>
          </cell>
          <cell r="M38">
            <v>27</v>
          </cell>
          <cell r="N38">
            <v>7</v>
          </cell>
          <cell r="O38">
            <v>1</v>
          </cell>
          <cell r="P38">
            <v>5</v>
          </cell>
          <cell r="Q38">
            <v>9</v>
          </cell>
          <cell r="R38">
            <v>1</v>
          </cell>
          <cell r="S38">
            <v>4</v>
          </cell>
          <cell r="V38">
            <v>1</v>
          </cell>
          <cell r="W38">
            <v>1</v>
          </cell>
          <cell r="X38">
            <v>0</v>
          </cell>
          <cell r="Y38">
            <v>2</v>
          </cell>
          <cell r="Z38">
            <v>0</v>
          </cell>
          <cell r="AA38">
            <v>25</v>
          </cell>
        </row>
        <row r="39">
          <cell r="G39">
            <v>6936</v>
          </cell>
          <cell r="H39">
            <v>3289</v>
          </cell>
          <cell r="I39">
            <v>3647</v>
          </cell>
          <cell r="J39">
            <v>27</v>
          </cell>
          <cell r="M39">
            <v>4128</v>
          </cell>
          <cell r="N39">
            <v>1622</v>
          </cell>
          <cell r="O39">
            <v>396</v>
          </cell>
          <cell r="P39">
            <v>63</v>
          </cell>
          <cell r="Q39">
            <v>1129</v>
          </cell>
          <cell r="R39">
            <v>143</v>
          </cell>
          <cell r="S39">
            <v>775</v>
          </cell>
          <cell r="V39">
            <v>26</v>
          </cell>
          <cell r="W39">
            <v>403</v>
          </cell>
          <cell r="X39">
            <v>27</v>
          </cell>
          <cell r="Y39">
            <v>211</v>
          </cell>
          <cell r="Z39">
            <v>80</v>
          </cell>
          <cell r="AA39">
            <v>2771</v>
          </cell>
        </row>
        <row r="40">
          <cell r="G40">
            <v>2395</v>
          </cell>
          <cell r="H40">
            <v>804</v>
          </cell>
          <cell r="I40">
            <v>1591</v>
          </cell>
          <cell r="J40">
            <v>8</v>
          </cell>
          <cell r="M40">
            <v>1555</v>
          </cell>
          <cell r="N40">
            <v>904</v>
          </cell>
          <cell r="O40">
            <v>182</v>
          </cell>
          <cell r="P40">
            <v>12</v>
          </cell>
          <cell r="Q40">
            <v>276</v>
          </cell>
          <cell r="R40">
            <v>19</v>
          </cell>
          <cell r="S40">
            <v>162</v>
          </cell>
          <cell r="V40">
            <v>14</v>
          </cell>
          <cell r="W40">
            <v>79</v>
          </cell>
          <cell r="X40">
            <v>12</v>
          </cell>
          <cell r="Y40">
            <v>33</v>
          </cell>
          <cell r="Z40">
            <v>16</v>
          </cell>
          <cell r="AA40">
            <v>814</v>
          </cell>
        </row>
        <row r="41">
          <cell r="G41">
            <v>267</v>
          </cell>
          <cell r="H41">
            <v>126</v>
          </cell>
          <cell r="I41">
            <v>141</v>
          </cell>
          <cell r="J41">
            <v>0</v>
          </cell>
          <cell r="M41">
            <v>125</v>
          </cell>
          <cell r="N41">
            <v>36</v>
          </cell>
          <cell r="O41">
            <v>24</v>
          </cell>
          <cell r="P41">
            <v>2</v>
          </cell>
          <cell r="Q41">
            <v>41</v>
          </cell>
          <cell r="R41">
            <v>0</v>
          </cell>
          <cell r="S41">
            <v>22</v>
          </cell>
          <cell r="V41">
            <v>1</v>
          </cell>
          <cell r="W41">
            <v>7</v>
          </cell>
          <cell r="X41">
            <v>3</v>
          </cell>
          <cell r="Y41">
            <v>6</v>
          </cell>
          <cell r="Z41">
            <v>4</v>
          </cell>
          <cell r="AA41">
            <v>134</v>
          </cell>
        </row>
        <row r="42">
          <cell r="G42">
            <v>1171</v>
          </cell>
          <cell r="H42">
            <v>689</v>
          </cell>
          <cell r="I42">
            <v>482</v>
          </cell>
          <cell r="J42">
            <v>0</v>
          </cell>
          <cell r="M42">
            <v>604</v>
          </cell>
          <cell r="N42">
            <v>66</v>
          </cell>
          <cell r="O42">
            <v>98</v>
          </cell>
          <cell r="P42">
            <v>8</v>
          </cell>
          <cell r="Q42">
            <v>275</v>
          </cell>
          <cell r="R42">
            <v>29</v>
          </cell>
          <cell r="S42">
            <v>128</v>
          </cell>
          <cell r="V42">
            <v>1</v>
          </cell>
          <cell r="W42">
            <v>58</v>
          </cell>
          <cell r="X42">
            <v>7</v>
          </cell>
          <cell r="Y42">
            <v>36</v>
          </cell>
          <cell r="Z42">
            <v>25</v>
          </cell>
          <cell r="AA42">
            <v>566</v>
          </cell>
        </row>
        <row r="43">
          <cell r="G43">
            <v>1120</v>
          </cell>
          <cell r="H43">
            <v>616</v>
          </cell>
          <cell r="I43">
            <v>504</v>
          </cell>
          <cell r="J43">
            <v>1</v>
          </cell>
          <cell r="M43">
            <v>630</v>
          </cell>
          <cell r="N43">
            <v>138</v>
          </cell>
          <cell r="O43">
            <v>103</v>
          </cell>
          <cell r="P43">
            <v>12</v>
          </cell>
          <cell r="Q43">
            <v>235</v>
          </cell>
          <cell r="R43">
            <v>6</v>
          </cell>
          <cell r="S43">
            <v>136</v>
          </cell>
          <cell r="V43">
            <v>7</v>
          </cell>
          <cell r="W43">
            <v>76</v>
          </cell>
          <cell r="X43">
            <v>2</v>
          </cell>
          <cell r="Y43">
            <v>22</v>
          </cell>
          <cell r="Z43">
            <v>25</v>
          </cell>
          <cell r="AA43">
            <v>490</v>
          </cell>
        </row>
        <row r="44">
          <cell r="G44">
            <v>1607</v>
          </cell>
          <cell r="H44">
            <v>655</v>
          </cell>
          <cell r="I44">
            <v>952</v>
          </cell>
          <cell r="J44">
            <v>2</v>
          </cell>
          <cell r="M44">
            <v>1011</v>
          </cell>
          <cell r="N44">
            <v>430</v>
          </cell>
          <cell r="O44">
            <v>124</v>
          </cell>
          <cell r="P44">
            <v>8</v>
          </cell>
          <cell r="Q44">
            <v>288</v>
          </cell>
          <cell r="R44">
            <v>21</v>
          </cell>
          <cell r="S44">
            <v>140</v>
          </cell>
          <cell r="V44">
            <v>1</v>
          </cell>
          <cell r="W44">
            <v>82</v>
          </cell>
          <cell r="X44">
            <v>10</v>
          </cell>
          <cell r="Y44">
            <v>16</v>
          </cell>
          <cell r="Z44">
            <v>25</v>
          </cell>
          <cell r="AA44">
            <v>571</v>
          </cell>
        </row>
        <row r="45">
          <cell r="G45">
            <v>1869</v>
          </cell>
          <cell r="H45">
            <v>849</v>
          </cell>
          <cell r="I45">
            <v>1020</v>
          </cell>
          <cell r="J45">
            <v>3</v>
          </cell>
          <cell r="M45">
            <v>1112</v>
          </cell>
          <cell r="N45">
            <v>374</v>
          </cell>
          <cell r="O45">
            <v>153</v>
          </cell>
          <cell r="P45">
            <v>7</v>
          </cell>
          <cell r="Q45">
            <v>388</v>
          </cell>
          <cell r="R45">
            <v>28</v>
          </cell>
          <cell r="S45">
            <v>162</v>
          </cell>
          <cell r="V45">
            <v>10</v>
          </cell>
          <cell r="W45">
            <v>81</v>
          </cell>
          <cell r="X45">
            <v>8</v>
          </cell>
          <cell r="Y45">
            <v>37</v>
          </cell>
          <cell r="Z45">
            <v>21</v>
          </cell>
          <cell r="AA45">
            <v>731</v>
          </cell>
        </row>
        <row r="46">
          <cell r="G46">
            <v>627</v>
          </cell>
          <cell r="H46">
            <v>271</v>
          </cell>
          <cell r="I46">
            <v>356</v>
          </cell>
          <cell r="J46">
            <v>2</v>
          </cell>
          <cell r="M46">
            <v>392</v>
          </cell>
          <cell r="N46">
            <v>207</v>
          </cell>
          <cell r="O46">
            <v>50</v>
          </cell>
          <cell r="P46">
            <v>5</v>
          </cell>
          <cell r="Q46">
            <v>79</v>
          </cell>
          <cell r="R46">
            <v>3</v>
          </cell>
          <cell r="S46">
            <v>48</v>
          </cell>
          <cell r="V46">
            <v>1</v>
          </cell>
          <cell r="W46">
            <v>25</v>
          </cell>
          <cell r="X46">
            <v>1</v>
          </cell>
          <cell r="Y46">
            <v>12</v>
          </cell>
          <cell r="Z46">
            <v>5</v>
          </cell>
          <cell r="AA46">
            <v>234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G48">
            <v>81</v>
          </cell>
          <cell r="H48">
            <v>39</v>
          </cell>
          <cell r="I48">
            <v>42</v>
          </cell>
          <cell r="J48">
            <v>0</v>
          </cell>
          <cell r="M48">
            <v>37</v>
          </cell>
          <cell r="N48">
            <v>10</v>
          </cell>
          <cell r="O48">
            <v>13</v>
          </cell>
          <cell r="P48">
            <v>0</v>
          </cell>
          <cell r="Q48">
            <v>6</v>
          </cell>
          <cell r="R48">
            <v>1</v>
          </cell>
          <cell r="S48">
            <v>7</v>
          </cell>
          <cell r="V48">
            <v>1</v>
          </cell>
          <cell r="W48">
            <v>2</v>
          </cell>
          <cell r="X48">
            <v>0</v>
          </cell>
          <cell r="Y48">
            <v>4</v>
          </cell>
          <cell r="Z48">
            <v>0</v>
          </cell>
          <cell r="AA48">
            <v>44</v>
          </cell>
        </row>
        <row r="49">
          <cell r="G49">
            <v>131</v>
          </cell>
          <cell r="H49">
            <v>78</v>
          </cell>
          <cell r="I49">
            <v>53</v>
          </cell>
          <cell r="J49">
            <v>3</v>
          </cell>
          <cell r="M49">
            <v>86</v>
          </cell>
          <cell r="N49">
            <v>19</v>
          </cell>
          <cell r="O49">
            <v>9</v>
          </cell>
          <cell r="P49">
            <v>1</v>
          </cell>
          <cell r="Q49">
            <v>27</v>
          </cell>
          <cell r="R49">
            <v>2</v>
          </cell>
          <cell r="S49">
            <v>28</v>
          </cell>
          <cell r="V49">
            <v>7</v>
          </cell>
          <cell r="W49">
            <v>6</v>
          </cell>
          <cell r="X49">
            <v>1</v>
          </cell>
          <cell r="Y49">
            <v>9</v>
          </cell>
          <cell r="Z49">
            <v>4</v>
          </cell>
          <cell r="AA49">
            <v>41</v>
          </cell>
        </row>
        <row r="50">
          <cell r="G50">
            <v>3</v>
          </cell>
          <cell r="H50">
            <v>2</v>
          </cell>
          <cell r="I50">
            <v>1</v>
          </cell>
          <cell r="J50">
            <v>0</v>
          </cell>
          <cell r="M50">
            <v>3</v>
          </cell>
          <cell r="N50">
            <v>1</v>
          </cell>
          <cell r="O50">
            <v>0</v>
          </cell>
          <cell r="P50">
            <v>1</v>
          </cell>
          <cell r="Q50">
            <v>0</v>
          </cell>
          <cell r="R50">
            <v>0</v>
          </cell>
          <cell r="S50">
            <v>1</v>
          </cell>
          <cell r="V50">
            <v>0</v>
          </cell>
          <cell r="W50">
            <v>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G51">
            <v>375</v>
          </cell>
          <cell r="H51">
            <v>177</v>
          </cell>
          <cell r="I51">
            <v>198</v>
          </cell>
          <cell r="J51">
            <v>2</v>
          </cell>
          <cell r="M51">
            <v>222</v>
          </cell>
          <cell r="N51">
            <v>45</v>
          </cell>
          <cell r="O51">
            <v>36</v>
          </cell>
          <cell r="P51">
            <v>3</v>
          </cell>
          <cell r="Q51">
            <v>89</v>
          </cell>
          <cell r="R51">
            <v>4</v>
          </cell>
          <cell r="S51">
            <v>45</v>
          </cell>
          <cell r="V51">
            <v>7</v>
          </cell>
          <cell r="W51">
            <v>20</v>
          </cell>
          <cell r="X51">
            <v>5</v>
          </cell>
          <cell r="Y51">
            <v>3</v>
          </cell>
          <cell r="Z51">
            <v>3</v>
          </cell>
          <cell r="AA51">
            <v>151</v>
          </cell>
        </row>
        <row r="52">
          <cell r="G52">
            <v>8</v>
          </cell>
          <cell r="H52">
            <v>5</v>
          </cell>
          <cell r="I52">
            <v>3</v>
          </cell>
          <cell r="J52">
            <v>0</v>
          </cell>
          <cell r="M52">
            <v>6</v>
          </cell>
          <cell r="N52">
            <v>1</v>
          </cell>
          <cell r="O52">
            <v>0</v>
          </cell>
          <cell r="P52">
            <v>0</v>
          </cell>
          <cell r="Q52">
            <v>3</v>
          </cell>
          <cell r="R52">
            <v>1</v>
          </cell>
          <cell r="S52">
            <v>1</v>
          </cell>
          <cell r="V52">
            <v>0</v>
          </cell>
          <cell r="W52">
            <v>1</v>
          </cell>
          <cell r="X52">
            <v>0</v>
          </cell>
          <cell r="Y52">
            <v>0</v>
          </cell>
          <cell r="Z52">
            <v>0</v>
          </cell>
          <cell r="AA52">
            <v>2</v>
          </cell>
        </row>
        <row r="53">
          <cell r="G53">
            <v>1</v>
          </cell>
          <cell r="H53">
            <v>1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</row>
        <row r="54">
          <cell r="G54">
            <v>739</v>
          </cell>
          <cell r="H54">
            <v>362</v>
          </cell>
          <cell r="I54">
            <v>377</v>
          </cell>
          <cell r="J54">
            <v>4</v>
          </cell>
          <cell r="M54">
            <v>472</v>
          </cell>
          <cell r="N54">
            <v>161</v>
          </cell>
          <cell r="O54">
            <v>57</v>
          </cell>
          <cell r="P54">
            <v>7</v>
          </cell>
          <cell r="Q54">
            <v>138</v>
          </cell>
          <cell r="R54">
            <v>10</v>
          </cell>
          <cell r="S54">
            <v>99</v>
          </cell>
          <cell r="V54">
            <v>7</v>
          </cell>
          <cell r="W54">
            <v>28</v>
          </cell>
          <cell r="X54">
            <v>7</v>
          </cell>
          <cell r="Y54">
            <v>35</v>
          </cell>
          <cell r="Z54">
            <v>22</v>
          </cell>
          <cell r="AA54">
            <v>242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куш1"/>
    </sheetNames>
    <sheetDataSet>
      <sheetData sheetId="0">
        <row r="4">
          <cell r="C4">
            <v>7420</v>
          </cell>
        </row>
        <row r="5">
          <cell r="C5">
            <v>1015</v>
          </cell>
        </row>
        <row r="6">
          <cell r="C6">
            <v>15</v>
          </cell>
        </row>
        <row r="7">
          <cell r="C7">
            <v>7</v>
          </cell>
        </row>
        <row r="8">
          <cell r="C8">
            <v>89</v>
          </cell>
        </row>
        <row r="9">
          <cell r="C9">
            <v>6288</v>
          </cell>
        </row>
        <row r="10">
          <cell r="C10">
            <v>1</v>
          </cell>
        </row>
        <row r="11">
          <cell r="C11">
            <v>5</v>
          </cell>
        </row>
        <row r="12">
          <cell r="C12">
            <v>1</v>
          </cell>
        </row>
        <row r="13">
          <cell r="C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zoomScale="115" zoomScaleNormal="100" zoomScaleSheetLayoutView="115" workbookViewId="0">
      <selection activeCell="F9" sqref="F9:L9"/>
    </sheetView>
  </sheetViews>
  <sheetFormatPr defaultRowHeight="12.75" x14ac:dyDescent="0.2"/>
  <cols>
    <col min="1" max="4" width="9.140625" style="10"/>
    <col min="5" max="5" width="27" style="10" customWidth="1"/>
    <col min="6" max="6" width="11.140625" style="10" customWidth="1"/>
    <col min="7" max="7" width="9.140625" style="10"/>
    <col min="8" max="8" width="5.28515625" style="10" customWidth="1"/>
    <col min="9" max="10" width="9.140625" style="10"/>
    <col min="11" max="11" width="10.7109375" style="10" customWidth="1"/>
    <col min="12" max="16384" width="9.140625" style="10"/>
  </cols>
  <sheetData>
    <row r="1" spans="1:15" ht="12.95" customHeight="1" x14ac:dyDescent="0.2">
      <c r="A1" s="334"/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15" ht="66.75" customHeight="1" x14ac:dyDescent="0.3">
      <c r="A2" s="13"/>
      <c r="B2" s="38"/>
      <c r="C2" s="331" t="s">
        <v>102</v>
      </c>
      <c r="D2" s="331"/>
      <c r="E2" s="331"/>
      <c r="F2" s="331"/>
      <c r="G2" s="331"/>
      <c r="H2" s="331"/>
      <c r="I2" s="331"/>
      <c r="J2" s="331"/>
      <c r="K2" s="331"/>
      <c r="L2" s="13"/>
    </row>
    <row r="3" spans="1:15" ht="12" customHeight="1" x14ac:dyDescent="0.3">
      <c r="A3" s="38"/>
      <c r="B3" s="38"/>
      <c r="C3" s="4"/>
      <c r="D3" s="4"/>
      <c r="E3" s="4"/>
      <c r="F3" s="4"/>
      <c r="G3" s="4"/>
      <c r="H3" s="4"/>
      <c r="I3" s="4"/>
      <c r="J3" s="4"/>
      <c r="K3" s="4"/>
      <c r="L3" s="13"/>
      <c r="O3" s="12"/>
    </row>
    <row r="4" spans="1:15" ht="36.75" customHeight="1" x14ac:dyDescent="0.3">
      <c r="A4" s="13"/>
      <c r="B4" s="40"/>
      <c r="C4" s="332" t="s">
        <v>208</v>
      </c>
      <c r="D4" s="332"/>
      <c r="E4" s="332"/>
      <c r="F4" s="332"/>
      <c r="G4" s="65"/>
      <c r="H4" s="65"/>
      <c r="I4" s="65"/>
      <c r="J4" s="65"/>
      <c r="K4" s="65"/>
      <c r="L4" s="13"/>
    </row>
    <row r="5" spans="1:15" ht="10.5" customHeight="1" x14ac:dyDescent="0.3">
      <c r="A5" s="13"/>
      <c r="B5" s="40"/>
      <c r="C5" s="3"/>
      <c r="D5" s="3"/>
      <c r="E5" s="3"/>
      <c r="F5" s="3"/>
      <c r="G5" s="65"/>
      <c r="H5" s="65"/>
      <c r="I5" s="65"/>
      <c r="J5" s="65"/>
      <c r="K5" s="65"/>
      <c r="L5" s="13"/>
    </row>
    <row r="6" spans="1:15" ht="12" customHeight="1" x14ac:dyDescent="0.2">
      <c r="A6" s="2"/>
      <c r="B6" s="2"/>
      <c r="C6" s="335" t="s">
        <v>85</v>
      </c>
      <c r="D6" s="335"/>
      <c r="E6" s="335"/>
      <c r="F6" s="319" t="s">
        <v>45</v>
      </c>
      <c r="G6" s="320"/>
      <c r="H6" s="320"/>
      <c r="I6" s="320"/>
      <c r="J6" s="320"/>
      <c r="K6" s="320"/>
      <c r="L6" s="320"/>
    </row>
    <row r="7" spans="1:15" ht="30.75" customHeight="1" x14ac:dyDescent="0.2">
      <c r="A7" s="2"/>
      <c r="B7" s="2"/>
      <c r="C7" s="335"/>
      <c r="D7" s="335"/>
      <c r="E7" s="335"/>
      <c r="F7" s="319"/>
      <c r="G7" s="320"/>
      <c r="H7" s="320"/>
      <c r="I7" s="320"/>
      <c r="J7" s="320"/>
      <c r="K7" s="320"/>
      <c r="L7" s="320"/>
    </row>
    <row r="8" spans="1:15" ht="53.25" customHeight="1" x14ac:dyDescent="0.2">
      <c r="A8" s="2"/>
      <c r="B8" s="2"/>
      <c r="C8" s="313" t="s">
        <v>210</v>
      </c>
      <c r="D8" s="314"/>
      <c r="E8" s="315"/>
      <c r="F8" s="321" t="s">
        <v>207</v>
      </c>
      <c r="G8" s="322"/>
      <c r="H8" s="322"/>
      <c r="I8" s="322"/>
      <c r="J8" s="322"/>
      <c r="K8" s="322"/>
      <c r="L8" s="322"/>
    </row>
    <row r="9" spans="1:15" ht="112.5" customHeight="1" x14ac:dyDescent="0.2">
      <c r="A9" s="2"/>
      <c r="B9" s="2"/>
      <c r="C9" s="316"/>
      <c r="D9" s="317"/>
      <c r="E9" s="318"/>
      <c r="F9" s="323" t="s">
        <v>209</v>
      </c>
      <c r="G9" s="324"/>
      <c r="H9" s="324"/>
      <c r="I9" s="324"/>
      <c r="J9" s="324"/>
      <c r="K9" s="324"/>
      <c r="L9" s="324"/>
    </row>
    <row r="10" spans="1:15" ht="17.25" customHeight="1" x14ac:dyDescent="0.3">
      <c r="A10" s="2"/>
      <c r="B10" s="2"/>
      <c r="C10" s="3"/>
      <c r="D10" s="3"/>
      <c r="E10" s="3"/>
      <c r="F10" s="3"/>
      <c r="G10" s="3"/>
      <c r="H10" s="3"/>
      <c r="I10" s="3"/>
      <c r="J10" s="3"/>
      <c r="K10" s="44"/>
      <c r="L10" s="13"/>
    </row>
    <row r="11" spans="1:15" ht="26.25" hidden="1" customHeight="1" x14ac:dyDescent="0.3">
      <c r="A11" s="13"/>
      <c r="B11" s="13"/>
      <c r="C11" s="13"/>
      <c r="D11" s="13"/>
      <c r="E11" s="13"/>
      <c r="F11" s="13"/>
      <c r="G11" s="66"/>
      <c r="H11" s="66"/>
      <c r="I11" s="333"/>
      <c r="J11" s="333"/>
      <c r="K11" s="333"/>
      <c r="L11" s="13"/>
    </row>
    <row r="12" spans="1:15" ht="15.75" hidden="1" customHeight="1" x14ac:dyDescent="0.3">
      <c r="A12" s="13"/>
      <c r="B12" s="13"/>
      <c r="C12" s="13"/>
      <c r="D12" s="13"/>
      <c r="E12" s="13"/>
      <c r="F12" s="13"/>
      <c r="G12" s="13"/>
      <c r="H12" s="13"/>
      <c r="I12" s="333"/>
      <c r="J12" s="333"/>
      <c r="K12" s="333"/>
      <c r="L12" s="13"/>
    </row>
    <row r="13" spans="1:15" ht="12.75" hidden="1" customHeight="1" x14ac:dyDescent="0.3">
      <c r="A13" s="6"/>
      <c r="B13" s="6"/>
      <c r="C13" s="65"/>
      <c r="D13" s="65"/>
      <c r="E13" s="65"/>
      <c r="F13" s="65"/>
      <c r="G13" s="65"/>
      <c r="H13" s="66"/>
      <c r="I13" s="65"/>
      <c r="J13" s="65"/>
      <c r="K13" s="66"/>
      <c r="L13" s="13"/>
    </row>
    <row r="14" spans="1:15" ht="32.25" customHeight="1" x14ac:dyDescent="0.3">
      <c r="A14" s="13"/>
      <c r="B14" s="67"/>
      <c r="C14" s="325" t="s">
        <v>86</v>
      </c>
      <c r="D14" s="326"/>
      <c r="E14" s="326"/>
      <c r="F14" s="326"/>
      <c r="G14" s="326"/>
      <c r="H14" s="326"/>
      <c r="I14" s="326"/>
      <c r="J14" s="326"/>
      <c r="K14" s="327"/>
      <c r="L14" s="68"/>
    </row>
    <row r="15" spans="1:15" ht="27.75" customHeight="1" x14ac:dyDescent="0.3">
      <c r="A15" s="13"/>
      <c r="B15" s="39"/>
      <c r="C15" s="328" t="s">
        <v>95</v>
      </c>
      <c r="D15" s="329"/>
      <c r="E15" s="329"/>
      <c r="F15" s="329"/>
      <c r="G15" s="329"/>
      <c r="H15" s="329"/>
      <c r="I15" s="329"/>
      <c r="J15" s="329"/>
      <c r="K15" s="330"/>
      <c r="L15" s="5"/>
    </row>
    <row r="16" spans="1:15" ht="36" customHeight="1" x14ac:dyDescent="0.3">
      <c r="A16" s="13"/>
      <c r="B16" s="39"/>
      <c r="C16" s="310" t="s">
        <v>163</v>
      </c>
      <c r="D16" s="311"/>
      <c r="E16" s="311"/>
      <c r="F16" s="311"/>
      <c r="G16" s="311"/>
      <c r="H16" s="311"/>
      <c r="I16" s="311"/>
      <c r="J16" s="311"/>
      <c r="K16" s="312"/>
      <c r="L16" s="65"/>
    </row>
    <row r="17" spans="1:11" ht="18.95" customHeight="1" x14ac:dyDescent="0.3">
      <c r="A17" s="11"/>
      <c r="B17" s="11"/>
      <c r="C17" s="13"/>
      <c r="D17" s="13"/>
      <c r="E17" s="13"/>
      <c r="F17" s="13"/>
      <c r="G17" s="13"/>
      <c r="H17" s="13"/>
      <c r="I17" s="13"/>
      <c r="J17" s="13"/>
      <c r="K17" s="13"/>
    </row>
    <row r="27" spans="1:11" ht="18.75" x14ac:dyDescent="0.3">
      <c r="D27" s="13"/>
    </row>
  </sheetData>
  <mergeCells count="13">
    <mergeCell ref="C2:K2"/>
    <mergeCell ref="C4:F4"/>
    <mergeCell ref="I11:K11"/>
    <mergeCell ref="I12:K12"/>
    <mergeCell ref="A1:K1"/>
    <mergeCell ref="C6:E7"/>
    <mergeCell ref="C16:K16"/>
    <mergeCell ref="C8:E9"/>
    <mergeCell ref="F6:L7"/>
    <mergeCell ref="F8:L8"/>
    <mergeCell ref="F9:L9"/>
    <mergeCell ref="C14:K14"/>
    <mergeCell ref="C15:K15"/>
  </mergeCells>
  <phoneticPr fontId="0" type="noConversion"/>
  <pageMargins left="0.98425196850393704" right="0.70866141732283472" top="0.98425196850393704" bottom="0.7086614173228347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11"/>
  <sheetViews>
    <sheetView view="pageBreakPreview" zoomScale="60" zoomScaleNormal="100" workbookViewId="0">
      <selection activeCell="A2" sqref="A2:C2"/>
    </sheetView>
  </sheetViews>
  <sheetFormatPr defaultRowHeight="12.75" x14ac:dyDescent="0.2"/>
  <cols>
    <col min="1" max="1" width="50.140625" customWidth="1"/>
    <col min="10" max="10" width="52.85546875" customWidth="1"/>
    <col min="11" max="11" width="19.5703125" customWidth="1"/>
  </cols>
  <sheetData>
    <row r="1" spans="1:11" ht="29.25" customHeight="1" x14ac:dyDescent="0.2">
      <c r="A1" s="336"/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 ht="55.5" customHeight="1" x14ac:dyDescent="0.2">
      <c r="A2" s="336" t="s">
        <v>84</v>
      </c>
      <c r="B2" s="336"/>
      <c r="C2" s="336"/>
      <c r="D2" s="1"/>
      <c r="E2" s="1"/>
      <c r="F2" s="1"/>
      <c r="G2" s="1"/>
      <c r="H2" s="1"/>
      <c r="I2" s="1"/>
      <c r="J2" s="1"/>
      <c r="K2" s="1"/>
    </row>
    <row r="3" spans="1:11" ht="48.75" customHeight="1" x14ac:dyDescent="0.2">
      <c r="A3" s="214" t="s">
        <v>8</v>
      </c>
      <c r="B3" s="337" t="s">
        <v>22</v>
      </c>
      <c r="C3" s="337"/>
      <c r="D3" s="337"/>
      <c r="E3" s="337"/>
      <c r="F3" s="337"/>
      <c r="G3" s="337"/>
      <c r="H3" s="337"/>
      <c r="I3" s="337"/>
      <c r="J3" s="337"/>
      <c r="K3" s="215">
        <v>3</v>
      </c>
    </row>
    <row r="4" spans="1:11" ht="84.75" customHeight="1" x14ac:dyDescent="0.2">
      <c r="A4" s="216" t="s">
        <v>119</v>
      </c>
      <c r="B4" s="337" t="s">
        <v>23</v>
      </c>
      <c r="C4" s="337"/>
      <c r="D4" s="337"/>
      <c r="E4" s="337"/>
      <c r="F4" s="337"/>
      <c r="G4" s="337"/>
      <c r="H4" s="337"/>
      <c r="I4" s="337"/>
      <c r="J4" s="337"/>
      <c r="K4" s="215">
        <v>3</v>
      </c>
    </row>
    <row r="5" spans="1:11" ht="90" customHeight="1" x14ac:dyDescent="0.2">
      <c r="A5" s="214" t="s">
        <v>11</v>
      </c>
      <c r="B5" s="337" t="s">
        <v>13</v>
      </c>
      <c r="C5" s="337"/>
      <c r="D5" s="337"/>
      <c r="E5" s="337"/>
      <c r="F5" s="337"/>
      <c r="G5" s="337"/>
      <c r="H5" s="337"/>
      <c r="I5" s="337"/>
      <c r="J5" s="337"/>
      <c r="K5" s="215">
        <v>4</v>
      </c>
    </row>
    <row r="6" spans="1:11" ht="88.5" customHeight="1" x14ac:dyDescent="0.2">
      <c r="A6" s="214" t="s">
        <v>9</v>
      </c>
      <c r="B6" s="337" t="s">
        <v>26</v>
      </c>
      <c r="C6" s="337"/>
      <c r="D6" s="337"/>
      <c r="E6" s="337"/>
      <c r="F6" s="337"/>
      <c r="G6" s="337"/>
      <c r="H6" s="337"/>
      <c r="I6" s="337"/>
      <c r="J6" s="337"/>
      <c r="K6" s="215">
        <v>5</v>
      </c>
    </row>
    <row r="7" spans="1:11" ht="79.5" customHeight="1" x14ac:dyDescent="0.2">
      <c r="A7" s="214" t="s">
        <v>10</v>
      </c>
      <c r="B7" s="337" t="s">
        <v>28</v>
      </c>
      <c r="C7" s="337"/>
      <c r="D7" s="337"/>
      <c r="E7" s="337"/>
      <c r="F7" s="337"/>
      <c r="G7" s="337"/>
      <c r="H7" s="337"/>
      <c r="I7" s="337"/>
      <c r="J7" s="337"/>
      <c r="K7" s="215">
        <v>6</v>
      </c>
    </row>
    <row r="8" spans="1:11" ht="79.5" customHeight="1" x14ac:dyDescent="0.2">
      <c r="A8" s="214" t="s">
        <v>27</v>
      </c>
      <c r="B8" s="337" t="s">
        <v>120</v>
      </c>
      <c r="C8" s="337"/>
      <c r="D8" s="337"/>
      <c r="E8" s="337"/>
      <c r="F8" s="337"/>
      <c r="G8" s="337"/>
      <c r="H8" s="337"/>
      <c r="I8" s="337"/>
      <c r="J8" s="337"/>
      <c r="K8" s="217" t="s">
        <v>162</v>
      </c>
    </row>
    <row r="9" spans="1:11" ht="95.25" customHeight="1" x14ac:dyDescent="0.2">
      <c r="A9" s="214" t="s">
        <v>171</v>
      </c>
      <c r="B9" s="337" t="s">
        <v>118</v>
      </c>
      <c r="C9" s="337"/>
      <c r="D9" s="337"/>
      <c r="E9" s="337"/>
      <c r="F9" s="337"/>
      <c r="G9" s="337"/>
      <c r="H9" s="337"/>
      <c r="I9" s="337"/>
      <c r="J9" s="337"/>
      <c r="K9" s="217" t="s">
        <v>103</v>
      </c>
    </row>
    <row r="10" spans="1:11" ht="26.25" x14ac:dyDescent="0.4">
      <c r="A10" s="338" t="s">
        <v>204</v>
      </c>
      <c r="B10" s="339" t="s">
        <v>205</v>
      </c>
      <c r="C10" s="339"/>
      <c r="D10" s="339"/>
      <c r="E10" s="339"/>
      <c r="F10" s="339"/>
      <c r="G10" s="339"/>
      <c r="H10" s="339"/>
      <c r="I10" s="339"/>
      <c r="J10" s="339"/>
      <c r="K10" s="340">
        <v>10</v>
      </c>
    </row>
    <row r="11" spans="1:11" ht="26.25" x14ac:dyDescent="0.2">
      <c r="A11" s="338"/>
      <c r="B11" s="341" t="s">
        <v>206</v>
      </c>
      <c r="C11" s="341"/>
      <c r="D11" s="341"/>
      <c r="E11" s="341"/>
      <c r="F11" s="341"/>
      <c r="G11" s="341"/>
      <c r="H11" s="341"/>
      <c r="I11" s="341"/>
      <c r="J11" s="341"/>
      <c r="K11" s="340"/>
    </row>
  </sheetData>
  <mergeCells count="13">
    <mergeCell ref="B7:J7"/>
    <mergeCell ref="B8:J8"/>
    <mergeCell ref="B9:J9"/>
    <mergeCell ref="A10:A11"/>
    <mergeCell ref="B10:J10"/>
    <mergeCell ref="K10:K11"/>
    <mergeCell ref="B11:J11"/>
    <mergeCell ref="A1:K1"/>
    <mergeCell ref="A2:C2"/>
    <mergeCell ref="B3:J3"/>
    <mergeCell ref="B4:J4"/>
    <mergeCell ref="B5:J5"/>
    <mergeCell ref="B6:J6"/>
  </mergeCells>
  <pageMargins left="0.98425196850393704" right="0.70866141732283472" top="0.98425196850393704" bottom="0.70866141732283472" header="0" footer="0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Y30"/>
  <sheetViews>
    <sheetView view="pageBreakPreview" topLeftCell="A5" zoomScale="50" zoomScaleNormal="50" zoomScaleSheetLayoutView="50" workbookViewId="0">
      <selection activeCell="G28" sqref="G28"/>
    </sheetView>
  </sheetViews>
  <sheetFormatPr defaultRowHeight="12.75" x14ac:dyDescent="0.2"/>
  <cols>
    <col min="1" max="1" width="117" customWidth="1"/>
    <col min="2" max="2" width="11.28515625" style="20" customWidth="1"/>
    <col min="3" max="3" width="28.140625" customWidth="1"/>
    <col min="4" max="4" width="33.7109375" customWidth="1"/>
    <col min="5" max="5" width="23.85546875" customWidth="1"/>
    <col min="6" max="6" width="24.42578125" customWidth="1"/>
    <col min="7" max="7" width="21.5703125" customWidth="1"/>
    <col min="8" max="8" width="24.28515625" customWidth="1"/>
    <col min="9" max="9" width="22.7109375" customWidth="1"/>
    <col min="10" max="10" width="23.140625" customWidth="1"/>
    <col min="11" max="12" width="21" customWidth="1"/>
    <col min="13" max="13" width="25" customWidth="1"/>
    <col min="14" max="14" width="23" customWidth="1"/>
    <col min="15" max="15" width="20.140625" customWidth="1"/>
    <col min="16" max="16" width="19.85546875" customWidth="1"/>
    <col min="17" max="245" width="10.42578125" customWidth="1"/>
  </cols>
  <sheetData>
    <row r="1" spans="1:25" ht="40.5" customHeight="1" x14ac:dyDescent="0.55000000000000004">
      <c r="H1" s="344" t="s">
        <v>176</v>
      </c>
      <c r="I1" s="344"/>
      <c r="J1" s="344"/>
      <c r="K1" s="344"/>
      <c r="L1" s="344"/>
      <c r="M1" s="344"/>
      <c r="N1" s="344"/>
    </row>
    <row r="2" spans="1:25" ht="69" customHeight="1" x14ac:dyDescent="0.45">
      <c r="A2" s="342" t="s">
        <v>20</v>
      </c>
      <c r="B2" s="342"/>
      <c r="C2" s="342"/>
      <c r="D2" s="342"/>
      <c r="E2" s="342"/>
      <c r="F2" s="342"/>
      <c r="G2" s="342"/>
      <c r="H2" s="47"/>
      <c r="I2" s="47"/>
      <c r="J2" s="47"/>
      <c r="K2" s="7"/>
      <c r="L2" s="7"/>
      <c r="M2" s="7"/>
      <c r="N2" s="7"/>
    </row>
    <row r="3" spans="1:25" ht="247.5" customHeight="1" x14ac:dyDescent="0.2">
      <c r="A3" s="70" t="s">
        <v>46</v>
      </c>
      <c r="B3" s="70" t="s">
        <v>44</v>
      </c>
      <c r="C3" s="71" t="s">
        <v>16</v>
      </c>
      <c r="D3" s="72" t="s">
        <v>18</v>
      </c>
      <c r="E3" s="72" t="s">
        <v>6</v>
      </c>
      <c r="F3" s="73" t="s">
        <v>99</v>
      </c>
      <c r="G3" s="73" t="s">
        <v>24</v>
      </c>
      <c r="H3" s="73" t="s">
        <v>1</v>
      </c>
      <c r="I3" s="74" t="s">
        <v>96</v>
      </c>
      <c r="J3" s="75" t="s">
        <v>168</v>
      </c>
      <c r="K3" s="75" t="s">
        <v>114</v>
      </c>
      <c r="L3" s="75" t="s">
        <v>98</v>
      </c>
      <c r="M3" s="76" t="s">
        <v>177</v>
      </c>
      <c r="N3" s="71" t="s">
        <v>47</v>
      </c>
    </row>
    <row r="4" spans="1:25" s="79" customFormat="1" ht="25.5" customHeight="1" x14ac:dyDescent="0.35">
      <c r="A4" s="70" t="s">
        <v>3</v>
      </c>
      <c r="B4" s="77" t="s">
        <v>4</v>
      </c>
      <c r="C4" s="78">
        <v>1</v>
      </c>
      <c r="D4" s="78">
        <f>C4+1</f>
        <v>2</v>
      </c>
      <c r="E4" s="78">
        <f t="shared" ref="E4:J4" si="0">D4+1</f>
        <v>3</v>
      </c>
      <c r="F4" s="78">
        <f t="shared" si="0"/>
        <v>4</v>
      </c>
      <c r="G4" s="78">
        <f t="shared" si="0"/>
        <v>5</v>
      </c>
      <c r="H4" s="78">
        <f t="shared" si="0"/>
        <v>6</v>
      </c>
      <c r="I4" s="78">
        <f t="shared" si="0"/>
        <v>7</v>
      </c>
      <c r="J4" s="78">
        <f t="shared" si="0"/>
        <v>8</v>
      </c>
      <c r="K4" s="78">
        <f>J4+1</f>
        <v>9</v>
      </c>
      <c r="L4" s="78">
        <f>K4+1</f>
        <v>10</v>
      </c>
      <c r="M4" s="78">
        <f>L4+1</f>
        <v>11</v>
      </c>
      <c r="N4" s="78">
        <f>M4+1</f>
        <v>12</v>
      </c>
    </row>
    <row r="5" spans="1:25" ht="60.75" customHeight="1" x14ac:dyDescent="0.35">
      <c r="A5" s="176" t="s">
        <v>200</v>
      </c>
      <c r="B5" s="89">
        <v>1</v>
      </c>
      <c r="C5" s="169">
        <f>'[3]Р1 за формою ПЗ'!G5</f>
        <v>81888</v>
      </c>
      <c r="D5" s="169">
        <f>'[3]Р1 за формою ПЗ'!H5</f>
        <v>34217</v>
      </c>
      <c r="E5" s="169">
        <f>'[3]Р1 за формою ПЗ'!I5</f>
        <v>47671</v>
      </c>
      <c r="F5" s="169">
        <f>'[3]Р1 за формою ПЗ'!L5</f>
        <v>50450</v>
      </c>
      <c r="G5" s="169">
        <f>'[3]Р1 за формою ПЗ'!M5</f>
        <v>11238</v>
      </c>
      <c r="H5" s="169">
        <v>30</v>
      </c>
      <c r="I5" s="169">
        <f>'[3]Р1 за формою ПЗ'!O5</f>
        <v>20575</v>
      </c>
      <c r="J5" s="169">
        <f>'[3]Р1 за формою ПЗ'!P5</f>
        <v>890</v>
      </c>
      <c r="K5" s="169">
        <f>'[3]Р1 за формою ПЗ'!Q5</f>
        <v>17692</v>
      </c>
      <c r="L5" s="219">
        <f>'[3]Р1 за формою ПЗ'!R5</f>
        <v>11</v>
      </c>
      <c r="M5" s="170">
        <f>[6]Аркуш1!C4</f>
        <v>7420</v>
      </c>
      <c r="N5" s="169">
        <f>'[3]Р1 за формою ПЗ'!T5</f>
        <v>30424</v>
      </c>
      <c r="V5" s="208" t="s">
        <v>203</v>
      </c>
      <c r="W5" s="208"/>
      <c r="X5" s="208"/>
      <c r="Y5" s="208"/>
    </row>
    <row r="6" spans="1:25" ht="50.25" customHeight="1" x14ac:dyDescent="0.2">
      <c r="A6" s="176" t="s">
        <v>100</v>
      </c>
      <c r="B6" s="89">
        <f>B5+1</f>
        <v>2</v>
      </c>
      <c r="C6" s="171">
        <f>'[3]Р1 за формою ПЗ'!G6</f>
        <v>1037</v>
      </c>
      <c r="D6" s="171">
        <f>'[3]Р1 за формою ПЗ'!H6</f>
        <v>9</v>
      </c>
      <c r="E6" s="171">
        <f>'[3]Р1 за формою ПЗ'!I6</f>
        <v>1028</v>
      </c>
      <c r="F6" s="171">
        <f>'[3]Р1 за формою ПЗ'!L6</f>
        <v>1029</v>
      </c>
      <c r="G6" s="171">
        <f>'[3]Р1 за формою ПЗ'!M6</f>
        <v>13</v>
      </c>
      <c r="H6" s="171">
        <v>1</v>
      </c>
      <c r="I6" s="171">
        <f>'[3]Р1 за формою ПЗ'!O6</f>
        <v>0</v>
      </c>
      <c r="J6" s="171">
        <f>'[3]Р1 за формою ПЗ'!P6</f>
        <v>0</v>
      </c>
      <c r="K6" s="171">
        <f>'[3]Р1 за формою ПЗ'!Q6</f>
        <v>1015</v>
      </c>
      <c r="L6" s="206">
        <f>'[3]Р1 за формою ПЗ'!R6</f>
        <v>0</v>
      </c>
      <c r="M6" s="171">
        <f>[6]Аркуш1!C5</f>
        <v>1015</v>
      </c>
      <c r="N6" s="173">
        <f>'[3]Р1 за формою ПЗ'!T6</f>
        <v>8</v>
      </c>
    </row>
    <row r="7" spans="1:25" ht="47.25" customHeight="1" x14ac:dyDescent="0.2">
      <c r="A7" s="176" t="s">
        <v>109</v>
      </c>
      <c r="B7" s="89">
        <f t="shared" ref="B7:B13" si="1">B6+1</f>
        <v>3</v>
      </c>
      <c r="C7" s="171">
        <f>'[3]Р1 за формою ПЗ'!G7</f>
        <v>452</v>
      </c>
      <c r="D7" s="171">
        <f>'[3]Р1 за формою ПЗ'!H7</f>
        <v>182</v>
      </c>
      <c r="E7" s="174">
        <f>'[3]Р1 за формою ПЗ'!I7</f>
        <v>270</v>
      </c>
      <c r="F7" s="174">
        <f>'[3]Р1 за формою ПЗ'!L7</f>
        <v>226</v>
      </c>
      <c r="G7" s="171">
        <f>'[3]Р1 за формою ПЗ'!M7</f>
        <v>61</v>
      </c>
      <c r="H7" s="171">
        <f>'[3]Р1 за формою ПЗ'!N7</f>
        <v>14</v>
      </c>
      <c r="I7" s="171">
        <f>'[3]Р1 за формою ПЗ'!O7</f>
        <v>28</v>
      </c>
      <c r="J7" s="171">
        <f>'[3]Р1 за формою ПЗ'!P7</f>
        <v>29</v>
      </c>
      <c r="K7" s="171">
        <f>'[3]Р1 за формою ПЗ'!Q7</f>
        <v>70</v>
      </c>
      <c r="L7" s="206">
        <f>'[3]Р1 за формою ПЗ'!R7</f>
        <v>10</v>
      </c>
      <c r="M7" s="174">
        <f>[6]Аркуш1!C6</f>
        <v>15</v>
      </c>
      <c r="N7" s="175">
        <f>'[3]Р1 за формою ПЗ'!T7</f>
        <v>225</v>
      </c>
    </row>
    <row r="8" spans="1:25" ht="63.75" customHeight="1" x14ac:dyDescent="0.2">
      <c r="A8" s="176" t="s">
        <v>121</v>
      </c>
      <c r="B8" s="89">
        <f t="shared" si="1"/>
        <v>4</v>
      </c>
      <c r="C8" s="171">
        <f>'[3]Р1 за формою ПЗ'!G8</f>
        <v>55</v>
      </c>
      <c r="D8" s="171">
        <f>'[3]Р1 за формою ПЗ'!H8</f>
        <v>26</v>
      </c>
      <c r="E8" s="171">
        <f>'[3]Р1 за формою ПЗ'!I8</f>
        <v>29</v>
      </c>
      <c r="F8" s="171">
        <f>'[3]Р1 за формою ПЗ'!L8</f>
        <v>27</v>
      </c>
      <c r="G8" s="171">
        <f>'[3]Р1 за формою ПЗ'!M8</f>
        <v>2</v>
      </c>
      <c r="H8" s="171">
        <f>'[3]Р1 за формою ПЗ'!N8</f>
        <v>0</v>
      </c>
      <c r="I8" s="171">
        <f>'[3]Р1 за формою ПЗ'!O8</f>
        <v>0</v>
      </c>
      <c r="J8" s="171">
        <f>'[3]Р1 за формою ПЗ'!P8</f>
        <v>0</v>
      </c>
      <c r="K8" s="171">
        <f>'[3]Р1 за формою ПЗ'!Q8</f>
        <v>25</v>
      </c>
      <c r="L8" s="206">
        <f>'[3]Р1 за формою ПЗ'!R8</f>
        <v>0</v>
      </c>
      <c r="M8" s="171">
        <f>[6]Аркуш1!C7</f>
        <v>7</v>
      </c>
      <c r="N8" s="173">
        <f>'[3]Р1 за формою ПЗ'!T8</f>
        <v>25</v>
      </c>
    </row>
    <row r="9" spans="1:25" ht="42.75" customHeight="1" x14ac:dyDescent="0.2">
      <c r="A9" s="176" t="s">
        <v>25</v>
      </c>
      <c r="B9" s="89">
        <f t="shared" si="1"/>
        <v>5</v>
      </c>
      <c r="C9" s="171">
        <f>'[3]Р1 за формою ПЗ'!G9</f>
        <v>561</v>
      </c>
      <c r="D9" s="171">
        <f>'[3]Р1 за формою ПЗ'!H9</f>
        <v>243</v>
      </c>
      <c r="E9" s="171">
        <f>'[3]Р1 за формою ПЗ'!I9</f>
        <v>318</v>
      </c>
      <c r="F9" s="171">
        <f>'[3]Р1 за формою ПЗ'!L9</f>
        <v>398</v>
      </c>
      <c r="G9" s="171">
        <f>'[3]Р1 за формою ПЗ'!M9</f>
        <v>47</v>
      </c>
      <c r="H9" s="171">
        <f>'[3]Р1 за формою ПЗ'!N9</f>
        <v>11</v>
      </c>
      <c r="I9" s="171">
        <f>'[3]Р1 за формою ПЗ'!O9</f>
        <v>10</v>
      </c>
      <c r="J9" s="171">
        <f>'[3]Р1 за формою ПЗ'!P9</f>
        <v>6</v>
      </c>
      <c r="K9" s="171">
        <f>'[3]Р1 за формою ПЗ'!Q9</f>
        <v>324</v>
      </c>
      <c r="L9" s="206">
        <f>'[3]Р1 за формою ПЗ'!R9</f>
        <v>0</v>
      </c>
      <c r="M9" s="174">
        <f>[6]Аркуш1!C8</f>
        <v>89</v>
      </c>
      <c r="N9" s="171">
        <f>'[3]Р1 за формою ПЗ'!T9</f>
        <v>143</v>
      </c>
    </row>
    <row r="10" spans="1:25" ht="36.75" customHeight="1" x14ac:dyDescent="0.2">
      <c r="A10" s="176" t="s">
        <v>122</v>
      </c>
      <c r="B10" s="89">
        <f t="shared" si="1"/>
        <v>6</v>
      </c>
      <c r="C10" s="171">
        <f>'[3]Р1 за формою ПЗ'!G10</f>
        <v>79214</v>
      </c>
      <c r="D10" s="171">
        <f>'[3]Р1 за формою ПЗ'!H10</f>
        <v>33673</v>
      </c>
      <c r="E10" s="171">
        <f>'[3]Р1 за формою ПЗ'!I10</f>
        <v>45541</v>
      </c>
      <c r="F10" s="171">
        <f>'[3]Р1 за формою ПЗ'!L10</f>
        <v>48259</v>
      </c>
      <c r="G10" s="171">
        <f>'[3]Р1 за формою ПЗ'!M10</f>
        <v>10971</v>
      </c>
      <c r="H10" s="171">
        <v>4</v>
      </c>
      <c r="I10" s="171">
        <f>'[3]Р1 за формою ПЗ'!O10</f>
        <v>20243</v>
      </c>
      <c r="J10" s="171">
        <f>'[3]Р1 за формою ПЗ'!P10</f>
        <v>851</v>
      </c>
      <c r="K10" s="171">
        <f>'[3]Р1 за формою ПЗ'!Q10</f>
        <v>16190</v>
      </c>
      <c r="L10" s="206">
        <f>'[3]Р1 за формою ПЗ'!R10</f>
        <v>0</v>
      </c>
      <c r="M10" s="199">
        <f>[6]Аркуш1!C9</f>
        <v>6288</v>
      </c>
      <c r="N10" s="171">
        <f>'[3]Р1 за формою ПЗ'!T10</f>
        <v>29966</v>
      </c>
    </row>
    <row r="11" spans="1:25" ht="46.5" customHeight="1" x14ac:dyDescent="0.2">
      <c r="A11" s="176" t="s">
        <v>14</v>
      </c>
      <c r="B11" s="89">
        <f t="shared" si="1"/>
        <v>7</v>
      </c>
      <c r="C11" s="171">
        <f>'[3]Р1 за формою ПЗ'!G11</f>
        <v>144</v>
      </c>
      <c r="D11" s="171">
        <f>'[3]Р1 за формою ПЗ'!H11</f>
        <v>24</v>
      </c>
      <c r="E11" s="171">
        <f>'[3]Р1 за формою ПЗ'!I11</f>
        <v>120</v>
      </c>
      <c r="F11" s="171">
        <f>'[3]Р1 за формою ПЗ'!L11</f>
        <v>121</v>
      </c>
      <c r="G11" s="171">
        <f>'[3]Р1 за формою ПЗ'!M11</f>
        <v>67</v>
      </c>
      <c r="H11" s="171">
        <f>'[3]Р1 за формою ПЗ'!N11</f>
        <v>0</v>
      </c>
      <c r="I11" s="171">
        <f>'[3]Р1 за формою ПЗ'!O11</f>
        <v>30</v>
      </c>
      <c r="J11" s="171">
        <f>'[3]Р1 за формою ПЗ'!P11</f>
        <v>1</v>
      </c>
      <c r="K11" s="171">
        <f>'[3]Р1 за формою ПЗ'!Q11</f>
        <v>23</v>
      </c>
      <c r="L11" s="206">
        <f>'[3]Р1 за формою ПЗ'!R11</f>
        <v>0</v>
      </c>
      <c r="M11" s="171">
        <f>[6]Аркуш1!C10</f>
        <v>1</v>
      </c>
      <c r="N11" s="171">
        <f>'[3]Р1 за формою ПЗ'!T11</f>
        <v>23</v>
      </c>
    </row>
    <row r="12" spans="1:25" ht="41.25" customHeight="1" x14ac:dyDescent="0.2">
      <c r="A12" s="176" t="s">
        <v>15</v>
      </c>
      <c r="B12" s="89">
        <f t="shared" si="1"/>
        <v>8</v>
      </c>
      <c r="C12" s="173">
        <f>'[3]Р1 за формою ПЗ'!G12</f>
        <v>161</v>
      </c>
      <c r="D12" s="173">
        <f>'[3]Р1 за формою ПЗ'!H12</f>
        <v>50</v>
      </c>
      <c r="E12" s="173">
        <f>'[3]Р1 за формою ПЗ'!I12</f>
        <v>111</v>
      </c>
      <c r="F12" s="173">
        <f>'[3]Р1 за формою ПЗ'!L12</f>
        <v>141</v>
      </c>
      <c r="G12" s="173">
        <f>'[3]Р1 за формою ПЗ'!M12</f>
        <v>11</v>
      </c>
      <c r="H12" s="171">
        <f>'[3]Р1 за формою ПЗ'!N12</f>
        <v>0</v>
      </c>
      <c r="I12" s="173">
        <f>'[3]Р1 за формою ПЗ'!O12</f>
        <v>88</v>
      </c>
      <c r="J12" s="173">
        <f>'[3]Р1 за формою ПЗ'!P12</f>
        <v>3</v>
      </c>
      <c r="K12" s="173">
        <f>'[3]Р1 за формою ПЗ'!Q12</f>
        <v>38</v>
      </c>
      <c r="L12" s="206">
        <f>'[3]Р1 за формою ПЗ'!R12</f>
        <v>1</v>
      </c>
      <c r="M12" s="171">
        <f>[6]Аркуш1!C11</f>
        <v>5</v>
      </c>
      <c r="N12" s="173">
        <f>'[3]Р1 за формою ПЗ'!T12</f>
        <v>19</v>
      </c>
    </row>
    <row r="13" spans="1:25" ht="40.5" customHeight="1" x14ac:dyDescent="0.2">
      <c r="A13" s="177" t="s">
        <v>123</v>
      </c>
      <c r="B13" s="89">
        <f t="shared" si="1"/>
        <v>9</v>
      </c>
      <c r="C13" s="175">
        <f>'[3]Р1 за формою ПЗ'!G13</f>
        <v>9</v>
      </c>
      <c r="D13" s="173">
        <f>'[3]Р1 за формою ПЗ'!H13</f>
        <v>1</v>
      </c>
      <c r="E13" s="175">
        <f>'[3]Р1 за формою ПЗ'!I13</f>
        <v>8</v>
      </c>
      <c r="F13" s="173">
        <f>'[3]Р1 за формою ПЗ'!L13</f>
        <v>9</v>
      </c>
      <c r="G13" s="173">
        <f>'[3]Р1 за формою ПЗ'!M13</f>
        <v>0</v>
      </c>
      <c r="H13" s="173">
        <f>'[3]Р1 за формою ПЗ'!N13</f>
        <v>0</v>
      </c>
      <c r="I13" s="173">
        <f>'[3]Р1 за формою ПЗ'!O13</f>
        <v>8</v>
      </c>
      <c r="J13" s="173">
        <f>'[3]Р1 за формою ПЗ'!P13</f>
        <v>0</v>
      </c>
      <c r="K13" s="173">
        <f>'[3]Р1 за формою ПЗ'!Q13</f>
        <v>1</v>
      </c>
      <c r="L13" s="173">
        <f>'[3]Р1 за формою ПЗ'!R13</f>
        <v>0</v>
      </c>
      <c r="M13" s="174">
        <f>[6]Аркуш1!C12</f>
        <v>1</v>
      </c>
      <c r="N13" s="173">
        <f>'[3]Р1 за формою ПЗ'!T13</f>
        <v>0</v>
      </c>
    </row>
    <row r="14" spans="1:25" ht="44.25" customHeight="1" x14ac:dyDescent="0.2">
      <c r="A14" s="177" t="s">
        <v>197</v>
      </c>
      <c r="B14" s="89">
        <v>10</v>
      </c>
      <c r="C14" s="173">
        <f>'[3]Р1 за формою ПЗ'!G14</f>
        <v>6</v>
      </c>
      <c r="D14" s="173">
        <f>'[3]Р1 за формою ПЗ'!H14</f>
        <v>5</v>
      </c>
      <c r="E14" s="173">
        <f>'[3]Р1 за формою ПЗ'!I14</f>
        <v>1</v>
      </c>
      <c r="F14" s="173">
        <f>'[3]Р1 за формою ПЗ'!L14</f>
        <v>5</v>
      </c>
      <c r="G14" s="173">
        <f>'[3]Р1 за формою ПЗ'!M14</f>
        <v>0</v>
      </c>
      <c r="H14" s="173">
        <f>'[3]Р1 за формою ПЗ'!N14</f>
        <v>0</v>
      </c>
      <c r="I14" s="173">
        <f>'[3]Р1 за формою ПЗ'!O14</f>
        <v>0</v>
      </c>
      <c r="J14" s="173">
        <f>'[3]Р1 за формою ПЗ'!P14</f>
        <v>0</v>
      </c>
      <c r="K14" s="173">
        <f>'[3]Р1 за формою ПЗ'!Q14</f>
        <v>5</v>
      </c>
      <c r="L14" s="173">
        <f>'[3]Р1 за формою ПЗ'!R14</f>
        <v>0</v>
      </c>
      <c r="M14" s="173">
        <f>[6]Аркуш1!C13</f>
        <v>0</v>
      </c>
      <c r="N14" s="173">
        <f>'[3]Р1 за формою ПЗ'!T14</f>
        <v>1</v>
      </c>
    </row>
    <row r="15" spans="1:25" ht="7.5" customHeight="1" x14ac:dyDescent="0.2">
      <c r="A15" s="41"/>
      <c r="B15" s="41"/>
      <c r="C15" s="147"/>
      <c r="D15" s="147"/>
      <c r="E15" s="147"/>
      <c r="F15" s="147"/>
      <c r="G15" s="148"/>
      <c r="H15" s="42"/>
      <c r="I15" s="151"/>
      <c r="J15" s="149"/>
      <c r="K15" s="150"/>
      <c r="N15" s="150"/>
    </row>
    <row r="16" spans="1:25" ht="60.75" customHeight="1" x14ac:dyDescent="0.2">
      <c r="A16" s="342" t="s">
        <v>21</v>
      </c>
      <c r="B16" s="342"/>
      <c r="C16" s="342"/>
      <c r="D16" s="342"/>
      <c r="E16" s="342"/>
      <c r="F16" s="342"/>
      <c r="G16" s="342"/>
      <c r="H16" s="343"/>
      <c r="I16" s="343"/>
      <c r="J16" s="43"/>
    </row>
    <row r="17" spans="1:14" s="84" customFormat="1" ht="179.25" customHeight="1" x14ac:dyDescent="0.2">
      <c r="A17" s="80" t="s">
        <v>0</v>
      </c>
      <c r="B17" s="81" t="s">
        <v>44</v>
      </c>
      <c r="C17" s="82" t="s">
        <v>97</v>
      </c>
      <c r="D17" s="159" t="s">
        <v>172</v>
      </c>
      <c r="E17" s="159" t="s">
        <v>173</v>
      </c>
      <c r="F17" s="159" t="s">
        <v>174</v>
      </c>
      <c r="G17" s="159" t="s">
        <v>175</v>
      </c>
      <c r="H17" s="83"/>
      <c r="I17" s="200"/>
      <c r="J17" s="83"/>
    </row>
    <row r="18" spans="1:14" s="88" customFormat="1" ht="26.25" customHeight="1" x14ac:dyDescent="0.2">
      <c r="A18" s="85" t="s">
        <v>3</v>
      </c>
      <c r="B18" s="86" t="s">
        <v>4</v>
      </c>
      <c r="C18" s="86">
        <v>1</v>
      </c>
      <c r="D18" s="77">
        <f>C18+1</f>
        <v>2</v>
      </c>
      <c r="E18" s="77">
        <f>D18+1</f>
        <v>3</v>
      </c>
      <c r="F18" s="77">
        <f>E18+1</f>
        <v>4</v>
      </c>
      <c r="G18" s="77">
        <f>F18+1</f>
        <v>5</v>
      </c>
      <c r="H18" s="87"/>
      <c r="I18" s="201"/>
      <c r="J18" s="345"/>
      <c r="K18" s="345"/>
      <c r="L18" s="345"/>
      <c r="M18" s="345"/>
      <c r="N18" s="345"/>
    </row>
    <row r="19" spans="1:14" ht="61.5" customHeight="1" x14ac:dyDescent="0.2">
      <c r="A19" s="178" t="s">
        <v>29</v>
      </c>
      <c r="B19" s="190">
        <v>1</v>
      </c>
      <c r="C19" s="182">
        <f>'[3]Р1 за формою ПЗ'!G27</f>
        <v>21</v>
      </c>
      <c r="D19" s="183">
        <f>'[3]Р1 за формою ПЗ'!H27</f>
        <v>0</v>
      </c>
      <c r="E19" s="183">
        <f>'[3]Р1 за формою ПЗ'!I27</f>
        <v>0</v>
      </c>
      <c r="F19" s="184">
        <f>'[3]Р1 за формою ПЗ'!J27</f>
        <v>21</v>
      </c>
      <c r="G19" s="184">
        <f>'[3]Р1 за формою ПЗ'!K27</f>
        <v>0</v>
      </c>
      <c r="H19" s="46"/>
      <c r="I19" s="202"/>
      <c r="J19" s="345"/>
      <c r="K19" s="345"/>
      <c r="L19" s="345"/>
      <c r="M19" s="345"/>
      <c r="N19" s="345"/>
    </row>
    <row r="20" spans="1:14" ht="43.5" customHeight="1" x14ac:dyDescent="0.2">
      <c r="A20" s="179" t="s">
        <v>30</v>
      </c>
      <c r="B20" s="191">
        <f t="shared" ref="B20:B25" si="2">B19+1</f>
        <v>2</v>
      </c>
      <c r="C20" s="187">
        <f>'[3]Р1 за формою ПЗ'!G28</f>
        <v>1</v>
      </c>
      <c r="D20" s="185">
        <f>'[3]Р1 за формою ПЗ'!H28</f>
        <v>0</v>
      </c>
      <c r="E20" s="186">
        <f>'[3]Р1 за формою ПЗ'!I28</f>
        <v>1</v>
      </c>
      <c r="F20" s="183">
        <f>'[3]Р1 за формою ПЗ'!J28</f>
        <v>0</v>
      </c>
      <c r="G20" s="183">
        <f>'[3]Р1 за формою ПЗ'!K28</f>
        <v>0</v>
      </c>
      <c r="H20" s="152"/>
      <c r="I20" s="46"/>
      <c r="J20" s="46"/>
    </row>
    <row r="21" spans="1:14" ht="34.5" customHeight="1" x14ac:dyDescent="0.2">
      <c r="A21" s="179" t="s">
        <v>31</v>
      </c>
      <c r="B21" s="191">
        <f t="shared" si="2"/>
        <v>3</v>
      </c>
      <c r="C21" s="187">
        <f>'[3]Р1 за формою ПЗ'!G29</f>
        <v>4</v>
      </c>
      <c r="D21" s="189">
        <f>'[3]Р1 за формою ПЗ'!H29</f>
        <v>1</v>
      </c>
      <c r="E21" s="186">
        <f>'[3]Р1 за формою ПЗ'!I29</f>
        <v>0</v>
      </c>
      <c r="F21" s="183">
        <f>'[3]Р1 за формою ПЗ'!J29</f>
        <v>1</v>
      </c>
      <c r="G21" s="183">
        <f>'[3]Р1 за формою ПЗ'!K29</f>
        <v>2</v>
      </c>
      <c r="H21" s="153"/>
      <c r="I21" s="45"/>
      <c r="J21" s="46"/>
    </row>
    <row r="22" spans="1:14" ht="57.75" customHeight="1" x14ac:dyDescent="0.4">
      <c r="A22" s="180" t="s">
        <v>124</v>
      </c>
      <c r="B22" s="191">
        <f t="shared" si="2"/>
        <v>4</v>
      </c>
      <c r="C22" s="187">
        <f>'[3]Р1 за формою ПЗ'!G30</f>
        <v>1652</v>
      </c>
      <c r="D22" s="172">
        <f>'[3]Р1 за формою ПЗ'!H30</f>
        <v>636</v>
      </c>
      <c r="E22" s="186">
        <f>'[3]Р1 за формою ПЗ'!I30</f>
        <v>271</v>
      </c>
      <c r="F22" s="183">
        <f>'[3]Р1 за формою ПЗ'!J30</f>
        <v>0</v>
      </c>
      <c r="G22" s="183">
        <f>'[3]Р1 за формою ПЗ'!K30</f>
        <v>745</v>
      </c>
      <c r="H22" s="69"/>
      <c r="I22" s="45"/>
      <c r="J22" s="46"/>
    </row>
    <row r="23" spans="1:14" ht="41.25" customHeight="1" x14ac:dyDescent="0.2">
      <c r="A23" s="179" t="s">
        <v>17</v>
      </c>
      <c r="B23" s="191">
        <f t="shared" si="2"/>
        <v>5</v>
      </c>
      <c r="C23" s="187">
        <f>'[3]Р1 за формою ПЗ'!G31</f>
        <v>9</v>
      </c>
      <c r="D23" s="188">
        <f>'[3]Р1 за формою ПЗ'!H31</f>
        <v>5</v>
      </c>
      <c r="E23" s="189">
        <f>'[3]Р1 за формою ПЗ'!I31</f>
        <v>1</v>
      </c>
      <c r="F23" s="183">
        <f>'[3]Р1 за формою ПЗ'!J31</f>
        <v>0</v>
      </c>
      <c r="G23" s="183">
        <f>'[3]Р1 за формою ПЗ'!K31</f>
        <v>3</v>
      </c>
      <c r="H23" s="153"/>
      <c r="I23" s="45"/>
      <c r="J23" s="46"/>
    </row>
    <row r="24" spans="1:14" ht="37.5" customHeight="1" x14ac:dyDescent="0.2">
      <c r="A24" s="179" t="s">
        <v>110</v>
      </c>
      <c r="B24" s="191">
        <f t="shared" si="2"/>
        <v>6</v>
      </c>
      <c r="C24" s="187">
        <f>'[3]Р1 за формою ПЗ'!G32</f>
        <v>374</v>
      </c>
      <c r="D24" s="188">
        <f>'[3]Р1 за формою ПЗ'!H32</f>
        <v>122</v>
      </c>
      <c r="E24" s="189">
        <f>'[3]Р1 за формою ПЗ'!I32</f>
        <v>42</v>
      </c>
      <c r="F24" s="183">
        <f>'[3]Р1 за формою ПЗ'!J32</f>
        <v>36</v>
      </c>
      <c r="G24" s="183">
        <f>'[3]Р1 за формою ПЗ'!K32</f>
        <v>174</v>
      </c>
      <c r="H24" s="153"/>
      <c r="I24" s="45"/>
      <c r="J24" s="46"/>
    </row>
    <row r="25" spans="1:14" ht="54.75" customHeight="1" x14ac:dyDescent="0.2">
      <c r="A25" s="181" t="s">
        <v>81</v>
      </c>
      <c r="B25" s="191">
        <f t="shared" si="2"/>
        <v>7</v>
      </c>
      <c r="C25" s="187">
        <f>'[3]Р1 за формою ПЗ'!G33</f>
        <v>111</v>
      </c>
      <c r="D25" s="188">
        <f>'[3]Р1 за формою ПЗ'!H33</f>
        <v>18</v>
      </c>
      <c r="E25" s="185">
        <f>'[3]Р1 за формою ПЗ'!I33</f>
        <v>32</v>
      </c>
      <c r="F25" s="183">
        <f>'[3]Р1 за формою ПЗ'!J33</f>
        <v>2</v>
      </c>
      <c r="G25" s="183">
        <f>'[3]Р1 за формою ПЗ'!K33</f>
        <v>59</v>
      </c>
      <c r="H25" s="69"/>
      <c r="I25" s="45"/>
      <c r="J25" s="46"/>
    </row>
    <row r="26" spans="1:14" ht="64.5" customHeight="1" x14ac:dyDescent="0.2">
      <c r="A26" s="179" t="s">
        <v>19</v>
      </c>
      <c r="B26" s="191">
        <v>8</v>
      </c>
      <c r="C26" s="187">
        <f>'[3]Р1 за формою ПЗ'!G34</f>
        <v>47</v>
      </c>
      <c r="D26" s="188">
        <f>'[3]Р1 за формою ПЗ'!H34</f>
        <v>11</v>
      </c>
      <c r="E26" s="185">
        <f>'[3]Р1 за формою ПЗ'!I34</f>
        <v>13</v>
      </c>
      <c r="F26" s="183">
        <f>'[3]Р1 за формою ПЗ'!J34</f>
        <v>0</v>
      </c>
      <c r="G26" s="183">
        <f>'[3]Р1 за формою ПЗ'!K34</f>
        <v>23</v>
      </c>
      <c r="H26" s="69"/>
      <c r="I26" s="45"/>
      <c r="J26" s="46"/>
    </row>
    <row r="27" spans="1:14" ht="50.25" customHeight="1" x14ac:dyDescent="0.4">
      <c r="A27" s="203" t="s">
        <v>202</v>
      </c>
      <c r="B27" s="204">
        <v>9</v>
      </c>
      <c r="C27" s="211">
        <f>'[3]Р1 за формою ПЗ'!G35</f>
        <v>1481</v>
      </c>
      <c r="D27" s="212">
        <f>'[3]Р1 за формою ПЗ'!H35</f>
        <v>181</v>
      </c>
      <c r="E27" s="213">
        <f>'[3]Р1 за формою ПЗ'!I35</f>
        <v>501</v>
      </c>
      <c r="F27" s="213">
        <f>'[3]Р1 за формою ПЗ'!J35</f>
        <v>787</v>
      </c>
      <c r="G27" s="212">
        <f>'[3]Р1 за формою ПЗ'!K35</f>
        <v>12</v>
      </c>
      <c r="H27" s="14"/>
      <c r="I27" s="14"/>
      <c r="J27" s="14"/>
    </row>
    <row r="28" spans="1:14" ht="101.25" customHeight="1" x14ac:dyDescent="0.2">
      <c r="A28" s="14"/>
      <c r="B28" s="19"/>
      <c r="C28" s="14"/>
      <c r="D28" s="14"/>
      <c r="E28" s="14"/>
      <c r="F28" s="14"/>
      <c r="G28" s="14"/>
      <c r="H28" s="14"/>
      <c r="I28" s="14"/>
      <c r="J28" s="14"/>
    </row>
    <row r="29" spans="1:14" x14ac:dyDescent="0.2">
      <c r="A29" s="14"/>
      <c r="B29" s="19"/>
      <c r="C29" s="14"/>
      <c r="D29" s="14"/>
      <c r="E29" s="14"/>
      <c r="F29" s="14"/>
      <c r="G29" s="14"/>
      <c r="H29" s="14"/>
      <c r="I29" s="14"/>
      <c r="J29" s="14"/>
    </row>
    <row r="30" spans="1:14" x14ac:dyDescent="0.2">
      <c r="A30" s="14"/>
      <c r="B30" s="19"/>
      <c r="C30" s="14"/>
      <c r="D30" s="14"/>
      <c r="E30" s="14"/>
      <c r="F30" s="14"/>
      <c r="G30" s="14"/>
      <c r="H30" s="14"/>
      <c r="I30" s="14"/>
      <c r="J30" s="14"/>
    </row>
  </sheetData>
  <mergeCells count="4">
    <mergeCell ref="A2:G2"/>
    <mergeCell ref="A16:I16"/>
    <mergeCell ref="H1:N1"/>
    <mergeCell ref="J18:N19"/>
  </mergeCells>
  <phoneticPr fontId="0" type="noConversion"/>
  <pageMargins left="0.98425196850393704" right="0.70866141732283472" top="0.98425196850393704" bottom="0.70866141732283472" header="0" footer="0"/>
  <pageSetup paperSize="9" scale="28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view="pageBreakPreview" zoomScale="30" zoomScaleNormal="50" zoomScaleSheetLayoutView="30" workbookViewId="0">
      <selection activeCell="L34" sqref="L34"/>
    </sheetView>
  </sheetViews>
  <sheetFormatPr defaultRowHeight="12.75" x14ac:dyDescent="0.2"/>
  <cols>
    <col min="1" max="1" width="164.5703125" style="10" customWidth="1"/>
    <col min="2" max="2" width="13" style="26" customWidth="1"/>
    <col min="3" max="3" width="26.5703125" style="10" customWidth="1"/>
    <col min="4" max="4" width="24.85546875" style="10" customWidth="1"/>
    <col min="5" max="5" width="21.28515625" style="10" customWidth="1"/>
    <col min="6" max="6" width="24.5703125" style="10" customWidth="1"/>
    <col min="7" max="7" width="21.140625" style="10" customWidth="1"/>
    <col min="8" max="8" width="23.7109375" style="10" customWidth="1"/>
    <col min="9" max="9" width="29.140625" style="10" customWidth="1"/>
    <col min="10" max="10" width="33.42578125" style="10" customWidth="1"/>
    <col min="11" max="11" width="25.28515625" style="10" customWidth="1"/>
    <col min="12" max="12" width="26.42578125" style="10" customWidth="1"/>
    <col min="13" max="13" width="22.28515625" style="10" customWidth="1"/>
    <col min="14" max="18" width="10.42578125" style="10" customWidth="1"/>
    <col min="19" max="19" width="34.7109375" style="10" customWidth="1"/>
    <col min="20" max="244" width="10.42578125" style="10" customWidth="1"/>
    <col min="245" max="16384" width="9.140625" style="10"/>
  </cols>
  <sheetData>
    <row r="1" spans="1:19" ht="49.5" customHeight="1" x14ac:dyDescent="0.2">
      <c r="A1" s="116"/>
      <c r="B1" s="117"/>
      <c r="C1" s="158"/>
      <c r="D1" s="158"/>
      <c r="E1" s="158"/>
      <c r="F1" s="158"/>
      <c r="G1" s="158"/>
      <c r="H1" s="158"/>
      <c r="I1" s="346" t="s">
        <v>125</v>
      </c>
      <c r="J1" s="346"/>
      <c r="K1" s="346"/>
      <c r="L1" s="346"/>
    </row>
    <row r="2" spans="1:19" ht="69" customHeight="1" x14ac:dyDescent="0.3">
      <c r="A2" s="347" t="s">
        <v>271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118"/>
    </row>
    <row r="3" spans="1:19" s="12" customFormat="1" ht="252" customHeight="1" x14ac:dyDescent="0.2">
      <c r="A3" s="119" t="s">
        <v>0</v>
      </c>
      <c r="B3" s="120" t="s">
        <v>44</v>
      </c>
      <c r="C3" s="121" t="s">
        <v>87</v>
      </c>
      <c r="D3" s="122" t="s">
        <v>18</v>
      </c>
      <c r="E3" s="122" t="s">
        <v>6</v>
      </c>
      <c r="F3" s="120" t="s">
        <v>117</v>
      </c>
      <c r="G3" s="123" t="s">
        <v>24</v>
      </c>
      <c r="H3" s="123" t="s">
        <v>1</v>
      </c>
      <c r="I3" s="123" t="s">
        <v>2</v>
      </c>
      <c r="J3" s="123" t="s">
        <v>115</v>
      </c>
      <c r="K3" s="123" t="s">
        <v>116</v>
      </c>
      <c r="L3" s="121" t="s">
        <v>47</v>
      </c>
      <c r="M3" s="124"/>
    </row>
    <row r="4" spans="1:19" s="126" customFormat="1" ht="34.5" customHeight="1" x14ac:dyDescent="0.2">
      <c r="A4" s="125" t="s">
        <v>3</v>
      </c>
      <c r="B4" s="125" t="s">
        <v>4</v>
      </c>
      <c r="C4" s="91">
        <v>1</v>
      </c>
      <c r="D4" s="91">
        <v>2</v>
      </c>
      <c r="E4" s="91">
        <v>3</v>
      </c>
      <c r="F4" s="91">
        <v>4</v>
      </c>
      <c r="G4" s="91">
        <v>5</v>
      </c>
      <c r="H4" s="91">
        <v>6</v>
      </c>
      <c r="I4" s="91">
        <v>7</v>
      </c>
      <c r="J4" s="91">
        <v>8</v>
      </c>
      <c r="K4" s="91">
        <v>9</v>
      </c>
      <c r="L4" s="91">
        <v>10</v>
      </c>
      <c r="M4" s="156"/>
    </row>
    <row r="5" spans="1:19" ht="66.75" customHeight="1" x14ac:dyDescent="0.35">
      <c r="A5" s="127" t="s">
        <v>136</v>
      </c>
      <c r="B5" s="91">
        <v>1</v>
      </c>
      <c r="C5" s="169">
        <v>81888</v>
      </c>
      <c r="D5" s="169">
        <v>34217</v>
      </c>
      <c r="E5" s="169">
        <v>47671</v>
      </c>
      <c r="F5" s="169">
        <v>50450</v>
      </c>
      <c r="G5" s="169">
        <f>'[3]Р2 за видами судочинства'!K5</f>
        <v>11238</v>
      </c>
      <c r="H5" s="219">
        <f>SUM(H6,H16,H22,H28)</f>
        <v>30</v>
      </c>
      <c r="I5" s="169">
        <f>'[3]Р2 за видами судочинства'!M5</f>
        <v>20575</v>
      </c>
      <c r="J5" s="169">
        <v>890</v>
      </c>
      <c r="K5" s="169">
        <f>'[3]Р2 за видами судочинства'!O5</f>
        <v>17703</v>
      </c>
      <c r="L5" s="169">
        <v>30424</v>
      </c>
      <c r="M5" s="157"/>
    </row>
    <row r="6" spans="1:19" ht="65.25" customHeight="1" x14ac:dyDescent="0.5">
      <c r="A6" s="127" t="s">
        <v>127</v>
      </c>
      <c r="B6" s="111">
        <v>2</v>
      </c>
      <c r="C6" s="192">
        <f>'[3]Р2 за видами судочинства'!E6</f>
        <v>42861</v>
      </c>
      <c r="D6" s="192">
        <f>'[3]Р2 за видами судочинства'!F6</f>
        <v>18312</v>
      </c>
      <c r="E6" s="192">
        <f>'[3]Р2 за видами судочинства'!G6</f>
        <v>24549</v>
      </c>
      <c r="F6" s="192">
        <f>'[3]Р2 за видами судочинства'!J6</f>
        <v>26369</v>
      </c>
      <c r="G6" s="192">
        <f>'[3]Р2 за видами судочинства'!K6</f>
        <v>7510</v>
      </c>
      <c r="H6" s="192">
        <f>'[3]Р2 за видами судочинства'!L6</f>
        <v>26</v>
      </c>
      <c r="I6" s="192">
        <f>'[3]Р2 за видами судочинства'!M6</f>
        <v>12763</v>
      </c>
      <c r="J6" s="192">
        <f>'[3]Р2 за видами судочинства'!N6</f>
        <v>162</v>
      </c>
      <c r="K6" s="192">
        <f>'[3]Р2 за видами судочинства'!O6</f>
        <v>5894</v>
      </c>
      <c r="L6" s="192">
        <f>'[3]Р2 за видами судочинства'!P6</f>
        <v>16200</v>
      </c>
      <c r="M6" s="157"/>
      <c r="S6" s="209"/>
    </row>
    <row r="7" spans="1:19" ht="42" customHeight="1" x14ac:dyDescent="0.35">
      <c r="A7" s="128" t="s">
        <v>178</v>
      </c>
      <c r="B7" s="91">
        <v>3</v>
      </c>
      <c r="C7" s="171">
        <f>'[3]Р2 за видами судочинства'!E7</f>
        <v>26</v>
      </c>
      <c r="D7" s="171">
        <f>'[3]Р2 за видами судочинства'!F7</f>
        <v>0</v>
      </c>
      <c r="E7" s="171">
        <f>'[3]Р2 за видами судочинства'!G7</f>
        <v>26</v>
      </c>
      <c r="F7" s="171">
        <f>'[3]Р2 за видами судочинства'!J7</f>
        <v>26</v>
      </c>
      <c r="G7" s="171">
        <f>'[3]Р2 за видами судочинства'!K7</f>
        <v>0</v>
      </c>
      <c r="H7" s="206">
        <f>'[3]Р2 за видами судочинства'!L7</f>
        <v>0</v>
      </c>
      <c r="I7" s="171">
        <f>'[3]Р2 за видами судочинства'!M7</f>
        <v>0</v>
      </c>
      <c r="J7" s="206">
        <f>'[3]Р2 за видами судочинства'!N7</f>
        <v>0</v>
      </c>
      <c r="K7" s="206">
        <f>'[3]Р2 за видами судочинства'!O7</f>
        <v>26</v>
      </c>
      <c r="L7" s="171">
        <f>'[3]Р2 за видами судочинства'!P7</f>
        <v>0</v>
      </c>
      <c r="M7" s="157"/>
    </row>
    <row r="8" spans="1:19" ht="37.5" customHeight="1" x14ac:dyDescent="0.35">
      <c r="A8" s="128" t="s">
        <v>179</v>
      </c>
      <c r="B8" s="91">
        <v>4</v>
      </c>
      <c r="C8" s="171">
        <f>'[3]Р2 за видами судочинства'!E8</f>
        <v>452</v>
      </c>
      <c r="D8" s="171">
        <f>'[3]Р2 за видами судочинства'!F8</f>
        <v>182</v>
      </c>
      <c r="E8" s="171">
        <f>'[3]Р2 за видами судочинства'!G8</f>
        <v>270</v>
      </c>
      <c r="F8" s="171">
        <f>'[3]Р2 за видами судочинства'!J8</f>
        <v>226</v>
      </c>
      <c r="G8" s="171">
        <f>'[3]Р2 за видами судочинства'!K8</f>
        <v>61</v>
      </c>
      <c r="H8" s="171">
        <f>'[3]Р2 за видами судочинства'!L8</f>
        <v>14</v>
      </c>
      <c r="I8" s="171">
        <f>'[3]Р2 за видами судочинства'!M8</f>
        <v>28</v>
      </c>
      <c r="J8" s="171">
        <f>'[3]Р2 за видами судочинства'!N8</f>
        <v>29</v>
      </c>
      <c r="K8" s="171">
        <f>'[3]Р2 за видами судочинства'!O8</f>
        <v>80</v>
      </c>
      <c r="L8" s="171">
        <f>'[3]Р2 за видами судочинства'!P8</f>
        <v>225</v>
      </c>
      <c r="M8" s="157"/>
    </row>
    <row r="9" spans="1:19" ht="66.75" customHeight="1" x14ac:dyDescent="0.35">
      <c r="A9" s="129" t="s">
        <v>180</v>
      </c>
      <c r="B9" s="91">
        <v>5</v>
      </c>
      <c r="C9" s="173">
        <f>'[3]Р2 за видами судочинства'!E9</f>
        <v>55</v>
      </c>
      <c r="D9" s="173">
        <f>'[3]Р2 за видами судочинства'!F9</f>
        <v>26</v>
      </c>
      <c r="E9" s="173">
        <f>'[3]Р2 за видами судочинства'!G9</f>
        <v>29</v>
      </c>
      <c r="F9" s="173">
        <f>'[3]Р2 за видами судочинства'!J9</f>
        <v>27</v>
      </c>
      <c r="G9" s="173">
        <f>'[3]Р2 за видами судочинства'!K9</f>
        <v>2</v>
      </c>
      <c r="H9" s="173">
        <f>'[3]Р2 за видами судочинства'!L9</f>
        <v>0</v>
      </c>
      <c r="I9" s="173">
        <f>'[3]Р2 за видами судочинства'!M9</f>
        <v>0</v>
      </c>
      <c r="J9" s="173">
        <f>'[3]Р2 за видами судочинства'!N9</f>
        <v>0</v>
      </c>
      <c r="K9" s="173">
        <f>'[3]Р2 за видами судочинства'!O9</f>
        <v>25</v>
      </c>
      <c r="L9" s="173">
        <f>'[3]Р2 за видами судочинства'!P9</f>
        <v>25</v>
      </c>
      <c r="M9" s="157"/>
    </row>
    <row r="10" spans="1:19" ht="43.5" customHeight="1" x14ac:dyDescent="0.35">
      <c r="A10" s="129" t="s">
        <v>181</v>
      </c>
      <c r="B10" s="91">
        <v>6</v>
      </c>
      <c r="C10" s="171">
        <f>'[3]Р2 за видами судочинства'!E10</f>
        <v>377</v>
      </c>
      <c r="D10" s="171">
        <f>'[3]Р2 за видами судочинства'!F10</f>
        <v>182</v>
      </c>
      <c r="E10" s="171">
        <f>'[3]Р2 за видами судочинства'!G10</f>
        <v>195</v>
      </c>
      <c r="F10" s="171">
        <f>'[3]Р2 за видами судочинства'!J10</f>
        <v>271</v>
      </c>
      <c r="G10" s="171">
        <f>'[3]Р2 за видами судочинства'!K10</f>
        <v>33</v>
      </c>
      <c r="H10" s="171">
        <f>'[3]Р2 за видами судочинства'!L10</f>
        <v>11</v>
      </c>
      <c r="I10" s="171">
        <f>'[3]Р2 за видами судочинства'!M10</f>
        <v>3</v>
      </c>
      <c r="J10" s="171">
        <f>'[3]Р2 за видами судочинства'!N10</f>
        <v>2</v>
      </c>
      <c r="K10" s="171">
        <f>'[3]Р2 за видами судочинства'!O10</f>
        <v>222</v>
      </c>
      <c r="L10" s="171">
        <f>'[3]Р2 за видами судочинства'!P10</f>
        <v>86</v>
      </c>
      <c r="M10" s="157"/>
    </row>
    <row r="11" spans="1:19" ht="38.25" customHeight="1" x14ac:dyDescent="0.35">
      <c r="A11" s="129" t="s">
        <v>182</v>
      </c>
      <c r="B11" s="91">
        <v>7</v>
      </c>
      <c r="C11" s="171">
        <f>'[3]Р2 за видами судочинства'!E11</f>
        <v>41793</v>
      </c>
      <c r="D11" s="171">
        <f>'[3]Р2 за видами судочинства'!F11</f>
        <v>17865</v>
      </c>
      <c r="E11" s="171">
        <f>'[3]Р2 за видами судочинства'!G11</f>
        <v>23928</v>
      </c>
      <c r="F11" s="171">
        <f>'[3]Р2 за видами судочинства'!J11</f>
        <v>25688</v>
      </c>
      <c r="G11" s="171">
        <f>'[3]Р2 за видами судочинства'!K11</f>
        <v>7392</v>
      </c>
      <c r="H11" s="171">
        <f>'[3]Р2 за видами судочинства'!L11</f>
        <v>1</v>
      </c>
      <c r="I11" s="171">
        <f>'[3]Р2 за видами судочинства'!M11</f>
        <v>12672</v>
      </c>
      <c r="J11" s="171">
        <f>'[3]Р2 за видами судочинства'!N11</f>
        <v>130</v>
      </c>
      <c r="K11" s="171">
        <f>'[3]Р2 за видами судочинства'!O11</f>
        <v>5493</v>
      </c>
      <c r="L11" s="171">
        <f>'[3]Р2 за видами судочинства'!P11</f>
        <v>15837</v>
      </c>
      <c r="M11" s="157"/>
    </row>
    <row r="12" spans="1:19" ht="44.25" customHeight="1" x14ac:dyDescent="0.35">
      <c r="A12" s="128" t="s">
        <v>183</v>
      </c>
      <c r="B12" s="91">
        <v>8</v>
      </c>
      <c r="C12" s="171">
        <f>'[3]Р2 за видами судочинства'!E12</f>
        <v>32</v>
      </c>
      <c r="D12" s="171">
        <f>'[3]Р2 за видами судочинства'!F12</f>
        <v>9</v>
      </c>
      <c r="E12" s="171">
        <f>'[3]Р2 за видами судочинства'!G12</f>
        <v>23</v>
      </c>
      <c r="F12" s="171">
        <f>'[3]Р2 за видами судочинства'!J12</f>
        <v>24</v>
      </c>
      <c r="G12" s="171">
        <f>'[3]Р2 за видами судочинства'!K12</f>
        <v>3</v>
      </c>
      <c r="H12" s="171">
        <f>'[3]Р2 за видами судочинства'!L12</f>
        <v>0</v>
      </c>
      <c r="I12" s="171">
        <f>'[3]Р2 за видами судочинства'!M12</f>
        <v>14</v>
      </c>
      <c r="J12" s="171">
        <f>'[3]Р2 за видами судочинства'!N12</f>
        <v>0</v>
      </c>
      <c r="K12" s="171">
        <f>'[3]Р2 за видами судочинства'!O12</f>
        <v>7</v>
      </c>
      <c r="L12" s="171">
        <f>'[3]Р2 за видами судочинства'!P12</f>
        <v>8</v>
      </c>
      <c r="M12" s="154"/>
    </row>
    <row r="13" spans="1:19" ht="44.25" customHeight="1" x14ac:dyDescent="0.35">
      <c r="A13" s="128" t="s">
        <v>184</v>
      </c>
      <c r="B13" s="91">
        <v>9</v>
      </c>
      <c r="C13" s="171">
        <f>'[3]Р2 за видами судочинства'!E13</f>
        <v>55</v>
      </c>
      <c r="D13" s="171">
        <f>'[3]Р2 за видами судочинства'!F13</f>
        <v>41</v>
      </c>
      <c r="E13" s="171">
        <f>'[3]Р2 за видами судочинства'!G13</f>
        <v>14</v>
      </c>
      <c r="F13" s="171">
        <f>'[3]Р2 за видами судочинства'!J13</f>
        <v>45</v>
      </c>
      <c r="G13" s="171">
        <f>'[3]Р2 за видами судочинства'!K13</f>
        <v>2</v>
      </c>
      <c r="H13" s="171">
        <f>'[3]Р2 за видами судочинства'!L13</f>
        <v>0</v>
      </c>
      <c r="I13" s="171">
        <f>'[3]Р2 за видами судочинства'!M13</f>
        <v>8</v>
      </c>
      <c r="J13" s="171">
        <f>'[3]Р2 за видами судочинства'!N13</f>
        <v>1</v>
      </c>
      <c r="K13" s="171">
        <f>'[3]Р2 за видами судочинства'!O13</f>
        <v>34</v>
      </c>
      <c r="L13" s="171">
        <f>'[3]Р2 за видами судочинства'!P13</f>
        <v>10</v>
      </c>
      <c r="M13" s="154"/>
    </row>
    <row r="14" spans="1:19" ht="36" customHeight="1" x14ac:dyDescent="0.35">
      <c r="A14" s="130" t="s">
        <v>185</v>
      </c>
      <c r="B14" s="91">
        <v>10</v>
      </c>
      <c r="C14" s="171">
        <f>'[3]Р2 за видами судочинства'!E14</f>
        <v>9</v>
      </c>
      <c r="D14" s="171">
        <f>'[3]Р2 за видами судочинства'!F14</f>
        <v>1</v>
      </c>
      <c r="E14" s="171">
        <f>'[3]Р2 за видами судочинства'!G14</f>
        <v>8</v>
      </c>
      <c r="F14" s="171">
        <f>'[3]Р2 за видами судочинства'!J14</f>
        <v>9</v>
      </c>
      <c r="G14" s="171">
        <f>'[3]Р2 за видами судочинства'!K14</f>
        <v>0</v>
      </c>
      <c r="H14" s="171">
        <f>'[3]Р2 за видами судочинства'!L14</f>
        <v>0</v>
      </c>
      <c r="I14" s="171">
        <f>'[3]Р2 за видами судочинства'!M14</f>
        <v>8</v>
      </c>
      <c r="J14" s="171">
        <f>'[3]Р2 за видами судочинства'!N14</f>
        <v>0</v>
      </c>
      <c r="K14" s="171">
        <f>'[3]Р2 за видами судочинства'!O14</f>
        <v>1</v>
      </c>
      <c r="L14" s="171">
        <f>'[3]Р2 за видами судочинства'!P14</f>
        <v>0</v>
      </c>
      <c r="M14" s="154"/>
    </row>
    <row r="15" spans="1:19" ht="43.5" customHeight="1" x14ac:dyDescent="0.35">
      <c r="A15" s="130" t="s">
        <v>201</v>
      </c>
      <c r="B15" s="91">
        <v>11</v>
      </c>
      <c r="C15" s="308">
        <f>'[3]Р2 за видами судочинства'!E15</f>
        <v>6</v>
      </c>
      <c r="D15" s="309">
        <f>'[3]Р2 за видами судочинства'!F15</f>
        <v>5</v>
      </c>
      <c r="E15" s="308">
        <f>'[3]Р2 за видами судочинства'!G15</f>
        <v>1</v>
      </c>
      <c r="F15" s="171">
        <f>'[3]Р2 за видами судочинства'!J15</f>
        <v>5</v>
      </c>
      <c r="G15" s="171">
        <f>'[3]Р2 за видами судочинства'!K15</f>
        <v>0</v>
      </c>
      <c r="H15" s="171">
        <f>'[3]Р2 за видами судочинства'!L15</f>
        <v>0</v>
      </c>
      <c r="I15" s="171">
        <f>'[3]Р2 за видами судочинства'!M15</f>
        <v>0</v>
      </c>
      <c r="J15" s="171">
        <f>'[3]Р2 за видами судочинства'!N15</f>
        <v>0</v>
      </c>
      <c r="K15" s="171">
        <f>'[3]Р2 за видами судочинства'!O15</f>
        <v>5</v>
      </c>
      <c r="L15" s="171">
        <f>'[3]Р2 за видами судочинства'!P15</f>
        <v>1</v>
      </c>
      <c r="M15" s="157"/>
    </row>
    <row r="16" spans="1:19" ht="66" customHeight="1" x14ac:dyDescent="0.35">
      <c r="A16" s="127" t="s">
        <v>88</v>
      </c>
      <c r="B16" s="111">
        <v>12</v>
      </c>
      <c r="C16" s="205">
        <f>'[3]Р2 за видами судочинства'!E16</f>
        <v>8009</v>
      </c>
      <c r="D16" s="205">
        <f>'[3]Р2 за видами судочинства'!F16</f>
        <v>1665</v>
      </c>
      <c r="E16" s="205">
        <f>'[3]Р2 за видами судочинства'!G16</f>
        <v>6344</v>
      </c>
      <c r="F16" s="205">
        <f>'[3]Р2 за видами судочинства'!J16</f>
        <v>5989</v>
      </c>
      <c r="G16" s="205">
        <f>'[3]Р2 за видами судочинства'!K16</f>
        <v>663</v>
      </c>
      <c r="H16" s="205">
        <f>'[3]Р2 за видами судочинства'!L16</f>
        <v>0</v>
      </c>
      <c r="I16" s="205">
        <f>'[3]Р2 за видами судочинства'!M16</f>
        <v>1754</v>
      </c>
      <c r="J16" s="205">
        <f>'[3]Р2 за видами судочинства'!N16</f>
        <v>510</v>
      </c>
      <c r="K16" s="205">
        <f>'[3]Р2 за видами судочинства'!O16</f>
        <v>3062</v>
      </c>
      <c r="L16" s="205">
        <f>'[3]Р2 за видами судочинства'!P16</f>
        <v>2017</v>
      </c>
      <c r="M16" s="154"/>
    </row>
    <row r="17" spans="1:13" ht="36" customHeight="1" x14ac:dyDescent="0.2">
      <c r="A17" s="128" t="s">
        <v>178</v>
      </c>
      <c r="B17" s="91">
        <v>13</v>
      </c>
      <c r="C17" s="218">
        <f>'[3]Р2 за видами судочинства'!E17</f>
        <v>0</v>
      </c>
      <c r="D17" s="218">
        <f>'[3]Р2 за видами судочинства'!F17</f>
        <v>0</v>
      </c>
      <c r="E17" s="218">
        <f>'[3]Р2 за видами судочинства'!G17</f>
        <v>0</v>
      </c>
      <c r="F17" s="206">
        <f>'[3]Р2 за видами судочинства'!J17</f>
        <v>0</v>
      </c>
      <c r="G17" s="218">
        <f>'[3]Р2 за видами судочинства'!K17</f>
        <v>0</v>
      </c>
      <c r="H17" s="218">
        <f>'[3]Р2 за видами судочинства'!L17</f>
        <v>0</v>
      </c>
      <c r="I17" s="218">
        <f>'[3]Р2 за видами судочинства'!M17</f>
        <v>0</v>
      </c>
      <c r="J17" s="218">
        <f>'[3]Р2 за видами судочинства'!N17</f>
        <v>0</v>
      </c>
      <c r="K17" s="218">
        <f>'[3]Р2 за видами судочинства'!O17</f>
        <v>0</v>
      </c>
      <c r="L17" s="206">
        <f>'[3]Р2 за видами судочинства'!P17</f>
        <v>0</v>
      </c>
    </row>
    <row r="18" spans="1:13" ht="36" customHeight="1" x14ac:dyDescent="0.2">
      <c r="A18" s="48" t="s">
        <v>186</v>
      </c>
      <c r="B18" s="91">
        <v>14</v>
      </c>
      <c r="C18" s="218">
        <f>'[3]Р2 за видами судочинства'!E18</f>
        <v>99</v>
      </c>
      <c r="D18" s="218">
        <f>'[3]Р2 за видами судочинства'!F18</f>
        <v>27</v>
      </c>
      <c r="E18" s="218">
        <f>'[3]Р2 за видами судочинства'!G18</f>
        <v>72</v>
      </c>
      <c r="F18" s="171">
        <f>'[3]Р2 за видами судочинства'!J18</f>
        <v>74</v>
      </c>
      <c r="G18" s="218">
        <f>'[3]Р2 за видами судочинства'!K18</f>
        <v>8</v>
      </c>
      <c r="H18" s="218">
        <f>'[3]Р2 за видами судочинства'!L18</f>
        <v>0</v>
      </c>
      <c r="I18" s="218">
        <f>'[3]Р2 за видами судочинства'!M18</f>
        <v>4</v>
      </c>
      <c r="J18" s="218">
        <f>'[3]Р2 за видами судочинства'!N18</f>
        <v>2</v>
      </c>
      <c r="K18" s="218">
        <f>'[3]Р2 за видами судочинства'!O18</f>
        <v>60</v>
      </c>
      <c r="L18" s="171">
        <f>'[3]Р2 за видами судочинства'!P18</f>
        <v>25</v>
      </c>
    </row>
    <row r="19" spans="1:13" ht="42" customHeight="1" x14ac:dyDescent="0.2">
      <c r="A19" s="48" t="s">
        <v>187</v>
      </c>
      <c r="B19" s="91">
        <v>15</v>
      </c>
      <c r="C19" s="218">
        <f>'[3]Р2 за видами судочинства'!E19</f>
        <v>7898</v>
      </c>
      <c r="D19" s="218">
        <f>'[3]Р2 за видами судочинства'!F19</f>
        <v>1635</v>
      </c>
      <c r="E19" s="218">
        <f>'[3]Р2 за видами судочинства'!G19</f>
        <v>6263</v>
      </c>
      <c r="F19" s="171">
        <f>'[3]Р2 за видами судочинства'!J19</f>
        <v>5906</v>
      </c>
      <c r="G19" s="218">
        <f>'[3]Р2 за видами судочинства'!K19</f>
        <v>654</v>
      </c>
      <c r="H19" s="218">
        <f>'[3]Р2 за видами судочинства'!L19</f>
        <v>0</v>
      </c>
      <c r="I19" s="218">
        <f>'[3]Р2 за видами судочинства'!M19</f>
        <v>1746</v>
      </c>
      <c r="J19" s="218">
        <f>'[3]Р2 за видами судочинства'!N19</f>
        <v>508</v>
      </c>
      <c r="K19" s="218">
        <f>'[3]Р2 за видами судочинства'!O19</f>
        <v>2998</v>
      </c>
      <c r="L19" s="171">
        <f>'[3]Р2 за видами судочинства'!P19</f>
        <v>1989</v>
      </c>
    </row>
    <row r="20" spans="1:13" ht="36" customHeight="1" x14ac:dyDescent="0.2">
      <c r="A20" s="50" t="s">
        <v>32</v>
      </c>
      <c r="B20" s="91">
        <v>16</v>
      </c>
      <c r="C20" s="218">
        <f>'[3]Р2 за видами судочинства'!E20</f>
        <v>10</v>
      </c>
      <c r="D20" s="218">
        <f>'[3]Р2 за видами судочинства'!F20</f>
        <v>3</v>
      </c>
      <c r="E20" s="218">
        <f>'[3]Р2 за видами судочинства'!G20</f>
        <v>7</v>
      </c>
      <c r="F20" s="171">
        <f>'[3]Р2 за видами судочинства'!J20</f>
        <v>8</v>
      </c>
      <c r="G20" s="218">
        <f>'[3]Р2 за видами судочинства'!K20</f>
        <v>1</v>
      </c>
      <c r="H20" s="218">
        <f>'[3]Р2 за видами судочинства'!L20</f>
        <v>0</v>
      </c>
      <c r="I20" s="218">
        <f>'[3]Р2 за видами судочинства'!M20</f>
        <v>3</v>
      </c>
      <c r="J20" s="218">
        <f>'[3]Р2 за видами судочинства'!N20</f>
        <v>0</v>
      </c>
      <c r="K20" s="218">
        <f>'[3]Р2 за видами судочинства'!O20</f>
        <v>4</v>
      </c>
      <c r="L20" s="171">
        <f>'[3]Р2 за видами судочинства'!P20</f>
        <v>2</v>
      </c>
    </row>
    <row r="21" spans="1:13" ht="36" customHeight="1" x14ac:dyDescent="0.2">
      <c r="A21" s="50" t="s">
        <v>188</v>
      </c>
      <c r="B21" s="91">
        <v>17</v>
      </c>
      <c r="C21" s="218">
        <f>'[3]Р2 за видами судочинства'!E21</f>
        <v>2</v>
      </c>
      <c r="D21" s="218">
        <f>'[3]Р2 за видами судочинства'!F21</f>
        <v>0</v>
      </c>
      <c r="E21" s="218">
        <f>'[3]Р2 за видами судочинства'!G21</f>
        <v>2</v>
      </c>
      <c r="F21" s="171">
        <f>'[3]Р2 за видами судочинства'!J21</f>
        <v>1</v>
      </c>
      <c r="G21" s="218">
        <f>'[3]Р2 за видами судочинства'!K21</f>
        <v>0</v>
      </c>
      <c r="H21" s="218">
        <f>'[3]Р2 за видами судочинства'!L21</f>
        <v>0</v>
      </c>
      <c r="I21" s="218">
        <f>'[3]Р2 за видами судочинства'!M21</f>
        <v>1</v>
      </c>
      <c r="J21" s="218">
        <f>'[3]Р2 за видами судочинства'!N21</f>
        <v>0</v>
      </c>
      <c r="K21" s="218">
        <f>'[3]Р2 за видами судочинства'!O21</f>
        <v>0</v>
      </c>
      <c r="L21" s="171">
        <f>'[3]Р2 за видами судочинства'!P21</f>
        <v>1</v>
      </c>
    </row>
    <row r="22" spans="1:13" ht="64.5" customHeight="1" x14ac:dyDescent="0.2">
      <c r="A22" s="127" t="s">
        <v>89</v>
      </c>
      <c r="B22" s="111">
        <v>18</v>
      </c>
      <c r="C22" s="205">
        <f>'[3]Р2 за видами судочинства'!E22</f>
        <v>9070</v>
      </c>
      <c r="D22" s="192">
        <f>'[3]Р2 за видами судочинства'!F22</f>
        <v>3918</v>
      </c>
      <c r="E22" s="192">
        <f>'[3]Р2 за видами судочинства'!G22</f>
        <v>5152</v>
      </c>
      <c r="F22" s="192">
        <f>'[3]Р2 за видами судочинства'!J22</f>
        <v>5350</v>
      </c>
      <c r="G22" s="192">
        <f>'[3]Р2 за видами судочинства'!K22</f>
        <v>1419</v>
      </c>
      <c r="H22" s="192">
        <v>4</v>
      </c>
      <c r="I22" s="192">
        <f>'[3]Р2 за видами судочинства'!M22</f>
        <v>1607</v>
      </c>
      <c r="J22" s="192">
        <f>'[3]Р2 за видами судочинства'!N22</f>
        <v>42</v>
      </c>
      <c r="K22" s="192">
        <f>'[3]Р2 за видами судочинства'!O22</f>
        <v>2278</v>
      </c>
      <c r="L22" s="192">
        <f>'[3]Р2 за видами судочинства'!P22</f>
        <v>3190</v>
      </c>
    </row>
    <row r="23" spans="1:13" ht="36" customHeight="1" x14ac:dyDescent="0.2">
      <c r="A23" s="128" t="s">
        <v>48</v>
      </c>
      <c r="B23" s="91">
        <v>19</v>
      </c>
      <c r="C23" s="206">
        <f>'[3]Р2 за видами судочинства'!E23</f>
        <v>905</v>
      </c>
      <c r="D23" s="171">
        <f>'[3]Р2 за видами судочинства'!F23</f>
        <v>8</v>
      </c>
      <c r="E23" s="171">
        <f>'[3]Р2 за видами судочинства'!G23</f>
        <v>897</v>
      </c>
      <c r="F23" s="171">
        <f>'[3]Р2 за видами судочинства'!J23</f>
        <v>898</v>
      </c>
      <c r="G23" s="171">
        <f>'[3]Р2 за видами судочинства'!K23</f>
        <v>3</v>
      </c>
      <c r="H23" s="171">
        <v>1</v>
      </c>
      <c r="I23" s="171">
        <f>'[3]Р2 за видами судочинства'!M23</f>
        <v>0</v>
      </c>
      <c r="J23" s="171">
        <f>'[3]Р2 за видами судочинства'!N23</f>
        <v>0</v>
      </c>
      <c r="K23" s="171">
        <f>'[3]Р2 за видами судочинства'!O23</f>
        <v>894</v>
      </c>
      <c r="L23" s="171">
        <f>'[3]Р2 за видами судочинства'!P23</f>
        <v>7</v>
      </c>
    </row>
    <row r="24" spans="1:13" ht="42.75" customHeight="1" x14ac:dyDescent="0.2">
      <c r="A24" s="49" t="s">
        <v>126</v>
      </c>
      <c r="B24" s="91">
        <v>20</v>
      </c>
      <c r="C24" s="171">
        <f>'[3]Р2 за видами судочинства'!E24</f>
        <v>1</v>
      </c>
      <c r="D24" s="171">
        <f>'[3]Р2 за видами судочинства'!F24</f>
        <v>0</v>
      </c>
      <c r="E24" s="171">
        <f>'[3]Р2 за видами судочинства'!G24</f>
        <v>1</v>
      </c>
      <c r="F24" s="171">
        <f>'[3]Р2 за видами судочинства'!J24</f>
        <v>1</v>
      </c>
      <c r="G24" s="171">
        <f>'[3]Р2 за видами судочинства'!K24</f>
        <v>0</v>
      </c>
      <c r="H24" s="171">
        <f>'[3]Р2 за видами судочинства'!L24</f>
        <v>0</v>
      </c>
      <c r="I24" s="171">
        <f>'[3]Р2 за видами судочинства'!M24</f>
        <v>0</v>
      </c>
      <c r="J24" s="171">
        <f>'[3]Р2 за видами судочинства'!N24</f>
        <v>0</v>
      </c>
      <c r="K24" s="171">
        <f>'[3]Р2 за видами судочинства'!O24</f>
        <v>1</v>
      </c>
      <c r="L24" s="171">
        <f>'[3]Р2 за видами судочинства'!P24</f>
        <v>0</v>
      </c>
    </row>
    <row r="25" spans="1:13" ht="42" customHeight="1" x14ac:dyDescent="0.2">
      <c r="A25" s="50" t="s">
        <v>101</v>
      </c>
      <c r="B25" s="91">
        <v>21</v>
      </c>
      <c r="C25" s="171">
        <f>'[3]Р2 за видами судочинства'!E25</f>
        <v>7879</v>
      </c>
      <c r="D25" s="171">
        <f>'[3]Р2 за видами судочинства'!F25</f>
        <v>3899</v>
      </c>
      <c r="E25" s="171">
        <f>'[3]Р2 за видами судочинства'!G25</f>
        <v>3980</v>
      </c>
      <c r="F25" s="171">
        <f>'[3]Р2 за видами судочинства'!J25</f>
        <v>4181</v>
      </c>
      <c r="G25" s="171">
        <f>'[3]Р2 за видами судочинства'!K25</f>
        <v>1375</v>
      </c>
      <c r="H25" s="171">
        <v>3</v>
      </c>
      <c r="I25" s="171">
        <f>'[3]Р2 за видами судочинства'!M25</f>
        <v>1381</v>
      </c>
      <c r="J25" s="171">
        <f>'[3]Р2 за видами судочинства'!N25</f>
        <v>42</v>
      </c>
      <c r="K25" s="171">
        <f>'[3]Р2 за видами судочинства'!O25</f>
        <v>1380</v>
      </c>
      <c r="L25" s="171">
        <f>'[3]Р2 за видами судочинства'!P25</f>
        <v>3169</v>
      </c>
      <c r="M25" s="10">
        <f>'[2]Р2 за видами судочинства'!$L$19</f>
        <v>1</v>
      </c>
    </row>
    <row r="26" spans="1:13" ht="36" customHeight="1" x14ac:dyDescent="0.2">
      <c r="A26" s="50" t="s">
        <v>32</v>
      </c>
      <c r="B26" s="91">
        <v>22</v>
      </c>
      <c r="C26" s="171">
        <f>'[3]Р2 за видами судочинства'!E26</f>
        <v>53</v>
      </c>
      <c r="D26" s="171">
        <f>'[3]Р2 за видами судочинства'!F26</f>
        <v>5</v>
      </c>
      <c r="E26" s="171">
        <f>'[3]Р2 за видами судочинства'!G26</f>
        <v>48</v>
      </c>
      <c r="F26" s="171">
        <f>'[3]Р2 за видами судочинства'!J26</f>
        <v>47</v>
      </c>
      <c r="G26" s="171">
        <f>'[3]Р2 за видами судочинства'!K26</f>
        <v>35</v>
      </c>
      <c r="H26" s="171">
        <f>'[3]Р2 за видами судочинства'!L26</f>
        <v>0</v>
      </c>
      <c r="I26" s="171">
        <f>'[3]Р2 за видами судочинства'!M26</f>
        <v>11</v>
      </c>
      <c r="J26" s="171">
        <f>'[3]Р2 за видами судочинства'!N26</f>
        <v>0</v>
      </c>
      <c r="K26" s="171">
        <f>'[3]Р2 за видами судочинства'!O26</f>
        <v>1</v>
      </c>
      <c r="L26" s="171">
        <f>'[3]Р2 за видами судочинства'!P26</f>
        <v>6</v>
      </c>
    </row>
    <row r="27" spans="1:13" ht="36" customHeight="1" x14ac:dyDescent="0.2">
      <c r="A27" s="50" t="s">
        <v>33</v>
      </c>
      <c r="B27" s="91">
        <v>23</v>
      </c>
      <c r="C27" s="171">
        <f>'[3]Р2 за видами судочинства'!E27</f>
        <v>91</v>
      </c>
      <c r="D27" s="171">
        <f>'[3]Р2 за видами судочинства'!F27</f>
        <v>5</v>
      </c>
      <c r="E27" s="171">
        <f>'[3]Р2 за видами судочинства'!G27</f>
        <v>86</v>
      </c>
      <c r="F27" s="171">
        <f>'[3]Р2 за видами судочинства'!J27</f>
        <v>84</v>
      </c>
      <c r="G27" s="171">
        <f>'[3]Р2 за видами судочинства'!K27</f>
        <v>4</v>
      </c>
      <c r="H27" s="171">
        <f>'[3]Р2 за видами судочинства'!L27</f>
        <v>0</v>
      </c>
      <c r="I27" s="171">
        <f>'[3]Р2 за видами судочинства'!M27</f>
        <v>78</v>
      </c>
      <c r="J27" s="171">
        <f>'[3]Р2 за видами судочинства'!N27</f>
        <v>0</v>
      </c>
      <c r="K27" s="171">
        <f>'[3]Р2 за видами судочинства'!O27</f>
        <v>2</v>
      </c>
      <c r="L27" s="171">
        <f>'[3]Р2 за видами судочинства'!P27</f>
        <v>6</v>
      </c>
    </row>
    <row r="28" spans="1:13" ht="66" customHeight="1" x14ac:dyDescent="0.2">
      <c r="A28" s="127" t="s">
        <v>90</v>
      </c>
      <c r="B28" s="111">
        <v>24</v>
      </c>
      <c r="C28" s="192">
        <f>'[3]Р2 за видами судочинства'!E28</f>
        <v>21945</v>
      </c>
      <c r="D28" s="192">
        <f>'[3]Р2 за видами судочинства'!F28</f>
        <v>10320</v>
      </c>
      <c r="E28" s="192">
        <f>'[3]Р2 за видами судочинства'!G28</f>
        <v>11625</v>
      </c>
      <c r="F28" s="192">
        <f>'[3]Р2 за видами судочинства'!J28</f>
        <v>12740</v>
      </c>
      <c r="G28" s="192">
        <f>'[3]Р2 за видами судочинства'!K28</f>
        <v>1646</v>
      </c>
      <c r="H28" s="192">
        <f>'[3]Р2 за видами судочинства'!L28</f>
        <v>0</v>
      </c>
      <c r="I28" s="192">
        <f>'[3]Р2 за видами судочинства'!M28</f>
        <v>4451</v>
      </c>
      <c r="J28" s="192">
        <f>'[3]Р2 за видами судочинства'!N28</f>
        <v>174</v>
      </c>
      <c r="K28" s="192">
        <f>'[3]Р2 за видами судочинства'!O28</f>
        <v>6469</v>
      </c>
      <c r="L28" s="192">
        <f>'[3]Р2 за видами судочинства'!P28</f>
        <v>9016</v>
      </c>
    </row>
    <row r="29" spans="1:13" ht="41.25" x14ac:dyDescent="0.2">
      <c r="A29" s="128" t="s">
        <v>48</v>
      </c>
      <c r="B29" s="91">
        <v>25</v>
      </c>
      <c r="C29" s="171">
        <f>'[3]Р2 за видами судочинства'!E29</f>
        <v>106</v>
      </c>
      <c r="D29" s="171">
        <f>'[3]Р2 за видами судочинства'!F29</f>
        <v>1</v>
      </c>
      <c r="E29" s="171">
        <f>'[3]Р2 за видами судочинства'!G29</f>
        <v>105</v>
      </c>
      <c r="F29" s="171">
        <f>'[3]Р2 за видами судочинства'!J29</f>
        <v>105</v>
      </c>
      <c r="G29" s="171">
        <f>'[3]Р2 за видами судочинства'!K29</f>
        <v>10</v>
      </c>
      <c r="H29" s="171">
        <f>'[3]Р2 за видами судочинства'!L29</f>
        <v>0</v>
      </c>
      <c r="I29" s="171">
        <f>'[3]Р2 за видами судочинства'!M29</f>
        <v>0</v>
      </c>
      <c r="J29" s="171">
        <f>'[3]Р2 за видами судочинства'!N29</f>
        <v>0</v>
      </c>
      <c r="K29" s="171">
        <f>'[3]Р2 за видами судочинства'!O29</f>
        <v>95</v>
      </c>
      <c r="L29" s="171">
        <f>'[3]Р2 за видами судочинства'!P29</f>
        <v>1</v>
      </c>
    </row>
    <row r="30" spans="1:13" ht="41.25" x14ac:dyDescent="0.2">
      <c r="A30" s="48" t="s">
        <v>189</v>
      </c>
      <c r="B30" s="91">
        <v>26</v>
      </c>
      <c r="C30" s="171">
        <f>'[3]Р2 за видами судочинства'!E30</f>
        <v>84</v>
      </c>
      <c r="D30" s="171">
        <f>'[3]Р2 за видами судочинства'!F30</f>
        <v>34</v>
      </c>
      <c r="E30" s="171">
        <f>'[3]Р2 за видами судочинства'!G30</f>
        <v>50</v>
      </c>
      <c r="F30" s="171">
        <f>'[3]Р2 за видами судочинства'!J30</f>
        <v>52</v>
      </c>
      <c r="G30" s="171">
        <f>'[3]Р2 за видами судочинства'!K30</f>
        <v>6</v>
      </c>
      <c r="H30" s="171">
        <f>'[3]Р2 за видами судочинства'!L30</f>
        <v>0</v>
      </c>
      <c r="I30" s="171">
        <f>'[3]Р2 за видами судочинства'!M30</f>
        <v>3</v>
      </c>
      <c r="J30" s="171">
        <f>'[3]Р2 за видами судочинства'!N30</f>
        <v>2</v>
      </c>
      <c r="K30" s="171">
        <f>'[3]Р2 за видами судочинства'!O30</f>
        <v>41</v>
      </c>
      <c r="L30" s="171">
        <f>'[3]Р2 за видами судочинства'!P30</f>
        <v>32</v>
      </c>
    </row>
    <row r="31" spans="1:13" ht="41.25" x14ac:dyDescent="0.2">
      <c r="A31" s="48" t="s">
        <v>190</v>
      </c>
      <c r="B31" s="91">
        <v>27</v>
      </c>
      <c r="C31" s="171">
        <f>'[3]Р2 за видами судочинства'!E31</f>
        <v>21644</v>
      </c>
      <c r="D31" s="171">
        <f>'[3]Р2 за видами судочинства'!F31</f>
        <v>10274</v>
      </c>
      <c r="E31" s="171">
        <f>'[3]Р2 за видами судочинства'!G31</f>
        <v>11370</v>
      </c>
      <c r="F31" s="171">
        <f>'[3]Р2 за видами судочинства'!J31</f>
        <v>12484</v>
      </c>
      <c r="G31" s="171">
        <f>'[3]Р2 за видами судочинства'!K31</f>
        <v>1550</v>
      </c>
      <c r="H31" s="171">
        <f>'[3]Р2 за видами судочинства'!L31</f>
        <v>0</v>
      </c>
      <c r="I31" s="171">
        <f>'[3]Р2 за видами судочинства'!M31</f>
        <v>4444</v>
      </c>
      <c r="J31" s="171">
        <f>'[3]Р2 за видами судочинства'!N31</f>
        <v>171</v>
      </c>
      <c r="K31" s="171">
        <f>'[3]Р2 за видами судочинства'!O31</f>
        <v>6319</v>
      </c>
      <c r="L31" s="171">
        <f>'[3]Р2 за видами судочинства'!P31</f>
        <v>8971</v>
      </c>
    </row>
    <row r="32" spans="1:13" ht="34.5" customHeight="1" x14ac:dyDescent="0.2">
      <c r="A32" s="50" t="s">
        <v>32</v>
      </c>
      <c r="B32" s="91">
        <v>28</v>
      </c>
      <c r="C32" s="171">
        <f>'[3]Р2 за видами судочинства'!E32</f>
        <v>49</v>
      </c>
      <c r="D32" s="171">
        <f>'[3]Р2 за видами судочинства'!F32</f>
        <v>7</v>
      </c>
      <c r="E32" s="171">
        <f>'[3]Р2 за видами судочинства'!G32</f>
        <v>42</v>
      </c>
      <c r="F32" s="171">
        <f>'[3]Р2 за видами судочинства'!J32</f>
        <v>42</v>
      </c>
      <c r="G32" s="171">
        <f>'[3]Р2 за видами судочинства'!K32</f>
        <v>28</v>
      </c>
      <c r="H32" s="171">
        <f>'[3]Р2 за видами судочинства'!L32</f>
        <v>0</v>
      </c>
      <c r="I32" s="171">
        <f>'[3]Р2 за видами судочинства'!M32</f>
        <v>2</v>
      </c>
      <c r="J32" s="171">
        <f>'[3]Р2 за видами судочинства'!N32</f>
        <v>1</v>
      </c>
      <c r="K32" s="171">
        <f>'[3]Р2 за видами судочинства'!O32</f>
        <v>11</v>
      </c>
      <c r="L32" s="171">
        <f>'[3]Р2 за видами судочинства'!P32</f>
        <v>7</v>
      </c>
    </row>
    <row r="33" spans="1:12" ht="36.75" customHeight="1" x14ac:dyDescent="0.2">
      <c r="A33" s="50" t="s">
        <v>33</v>
      </c>
      <c r="B33" s="91">
        <v>29</v>
      </c>
      <c r="C33" s="193">
        <f>'[3]Р2 за видами судочинства'!E33</f>
        <v>10</v>
      </c>
      <c r="D33" s="193">
        <f>'[3]Р2 за видами судочинства'!F33</f>
        <v>2</v>
      </c>
      <c r="E33" s="193">
        <f>'[3]Р2 за видами судочинства'!G33</f>
        <v>8</v>
      </c>
      <c r="F33" s="193">
        <f>'[3]Р2 за видами судочинства'!J33</f>
        <v>9</v>
      </c>
      <c r="G33" s="193">
        <f>'[3]Р2 за видами судочинства'!K33</f>
        <v>5</v>
      </c>
      <c r="H33" s="193">
        <f>'[3]Р2 за видами судочинства'!L33</f>
        <v>0</v>
      </c>
      <c r="I33" s="193">
        <f>'[3]Р2 за видами судочинства'!M33</f>
        <v>1</v>
      </c>
      <c r="J33" s="193">
        <f>'[3]Р2 за видами судочинства'!N33</f>
        <v>0</v>
      </c>
      <c r="K33" s="193">
        <f>'[3]Р2 за видами судочинства'!O33</f>
        <v>3</v>
      </c>
      <c r="L33" s="193">
        <f>'[3]Р2 за видами судочинства'!P33</f>
        <v>1</v>
      </c>
    </row>
    <row r="34" spans="1:12" ht="84.75" customHeight="1" x14ac:dyDescent="0.2">
      <c r="C34" s="155"/>
      <c r="D34" s="155"/>
      <c r="E34" s="155"/>
      <c r="F34" s="155"/>
      <c r="G34" s="155"/>
      <c r="H34" s="155"/>
      <c r="I34" s="155"/>
      <c r="J34" s="155"/>
      <c r="K34" s="155"/>
      <c r="L34" s="155"/>
    </row>
  </sheetData>
  <mergeCells count="2">
    <mergeCell ref="I1:L1"/>
    <mergeCell ref="A2:L2"/>
  </mergeCells>
  <pageMargins left="0.98425196850393704" right="0.70866141732283472" top="0.98425196850393704" bottom="0.70866141732283472" header="0" footer="0"/>
  <pageSetup paperSize="9" scale="28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12"/>
  <sheetViews>
    <sheetView view="pageBreakPreview" zoomScale="32" zoomScaleNormal="50" zoomScaleSheetLayoutView="32" workbookViewId="0">
      <selection activeCell="K5" sqref="K5"/>
    </sheetView>
  </sheetViews>
  <sheetFormatPr defaultRowHeight="12.75" x14ac:dyDescent="0.2"/>
  <cols>
    <col min="1" max="1" width="68.28515625" style="21" customWidth="1"/>
    <col min="2" max="2" width="13" style="21" customWidth="1"/>
    <col min="3" max="3" width="26.7109375" style="21" customWidth="1"/>
    <col min="4" max="4" width="27.140625" style="21" customWidth="1"/>
    <col min="5" max="5" width="25.140625" style="21" customWidth="1"/>
    <col min="6" max="6" width="30" style="21" customWidth="1"/>
    <col min="7" max="7" width="20.28515625" style="21" customWidth="1"/>
    <col min="8" max="8" width="24.28515625" style="21" customWidth="1"/>
    <col min="9" max="9" width="33.42578125" style="21" customWidth="1"/>
    <col min="10" max="10" width="32.5703125" style="21" customWidth="1"/>
    <col min="11" max="12" width="29.42578125" style="21" customWidth="1"/>
    <col min="13" max="13" width="26.5703125" style="21" customWidth="1"/>
    <col min="14" max="14" width="35.42578125" style="21" customWidth="1"/>
    <col min="15" max="15" width="29.140625" style="21" customWidth="1"/>
    <col min="16" max="16" width="30" style="21" customWidth="1"/>
    <col min="17" max="16384" width="9.140625" style="21"/>
  </cols>
  <sheetData>
    <row r="1" spans="1:16" ht="59.25" customHeigh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0"/>
      <c r="N1" s="348" t="s">
        <v>128</v>
      </c>
      <c r="O1" s="348"/>
      <c r="P1" s="348"/>
    </row>
    <row r="2" spans="1:16" ht="69" customHeight="1" x14ac:dyDescent="0.2">
      <c r="A2" s="349" t="s">
        <v>111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</row>
    <row r="3" spans="1:16" ht="33.75" customHeight="1" x14ac:dyDescent="0.3">
      <c r="A3" s="160"/>
      <c r="B3" s="161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3"/>
      <c r="P3" s="163"/>
    </row>
    <row r="4" spans="1:16" s="95" customFormat="1" ht="258" customHeight="1" x14ac:dyDescent="0.4">
      <c r="A4" s="51" t="s">
        <v>0</v>
      </c>
      <c r="B4" s="29" t="s">
        <v>44</v>
      </c>
      <c r="C4" s="89" t="s">
        <v>82</v>
      </c>
      <c r="D4" s="90" t="s">
        <v>5</v>
      </c>
      <c r="E4" s="90" t="s">
        <v>6</v>
      </c>
      <c r="F4" s="91" t="s">
        <v>49</v>
      </c>
      <c r="G4" s="33" t="s">
        <v>24</v>
      </c>
      <c r="H4" s="33" t="s">
        <v>106</v>
      </c>
      <c r="I4" s="33" t="s">
        <v>129</v>
      </c>
      <c r="J4" s="33" t="s">
        <v>164</v>
      </c>
      <c r="K4" s="92" t="s">
        <v>130</v>
      </c>
      <c r="L4" s="92" t="s">
        <v>131</v>
      </c>
      <c r="M4" s="93" t="s">
        <v>91</v>
      </c>
      <c r="N4" s="94" t="s">
        <v>7</v>
      </c>
      <c r="O4" s="94" t="s">
        <v>12</v>
      </c>
      <c r="P4" s="89" t="s">
        <v>47</v>
      </c>
    </row>
    <row r="5" spans="1:16" s="31" customFormat="1" ht="27.75" x14ac:dyDescent="0.4">
      <c r="A5" s="30" t="s">
        <v>3</v>
      </c>
      <c r="B5" s="30" t="s">
        <v>4</v>
      </c>
      <c r="C5" s="32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</row>
    <row r="6" spans="1:16" ht="192" customHeight="1" x14ac:dyDescent="0.2">
      <c r="A6" s="299" t="s">
        <v>272</v>
      </c>
      <c r="B6" s="30">
        <v>1</v>
      </c>
      <c r="C6" s="194">
        <f>'[3]Розділ 3 П '!E6</f>
        <v>561</v>
      </c>
      <c r="D6" s="194">
        <f>'[3]Розділ 3 П '!F6</f>
        <v>243</v>
      </c>
      <c r="E6" s="194">
        <f>'[3]Розділ 3 П '!G6</f>
        <v>318</v>
      </c>
      <c r="F6" s="194">
        <f>'[3]Розділ 3 П '!J6</f>
        <v>398</v>
      </c>
      <c r="G6" s="194">
        <f>'[3]Розділ 3 П '!K6</f>
        <v>47</v>
      </c>
      <c r="H6" s="194">
        <f>'[3]Розділ 3 П '!L6</f>
        <v>10</v>
      </c>
      <c r="I6" s="194">
        <f>'[3]Розділ 3 П '!M6</f>
        <v>6</v>
      </c>
      <c r="J6" s="194">
        <f>'[3]Розділ 3 П '!N6</f>
        <v>235</v>
      </c>
      <c r="K6" s="194">
        <f>'[3]Розділ 3 П '!O6</f>
        <v>27</v>
      </c>
      <c r="L6" s="194">
        <f>'[3]Розділ 3 П '!P6</f>
        <v>62</v>
      </c>
      <c r="M6" s="194">
        <f>'[3]Розділ 3 П '!S6</f>
        <v>12</v>
      </c>
      <c r="N6" s="194">
        <f>'[3]Розділ 3 П '!T6</f>
        <v>9</v>
      </c>
      <c r="O6" s="194">
        <f>'[3]Розділ 3 П '!U6</f>
        <v>35</v>
      </c>
      <c r="P6" s="194">
        <f>'[3]Розділ 3 П '!V6</f>
        <v>143</v>
      </c>
    </row>
    <row r="7" spans="1:16" ht="156" customHeight="1" x14ac:dyDescent="0.2">
      <c r="A7" s="300" t="s">
        <v>273</v>
      </c>
      <c r="B7" s="30">
        <v>2</v>
      </c>
      <c r="C7" s="194">
        <f>'[3]Розділ 3 П '!E7</f>
        <v>377</v>
      </c>
      <c r="D7" s="194">
        <f>'[3]Розділ 3 П '!F7</f>
        <v>182</v>
      </c>
      <c r="E7" s="194">
        <f>'[3]Розділ 3 П '!G7</f>
        <v>195</v>
      </c>
      <c r="F7" s="194">
        <f>'[3]Розділ 3 П '!J7</f>
        <v>271</v>
      </c>
      <c r="G7" s="194">
        <f>'[3]Розділ 3 П '!K7</f>
        <v>33</v>
      </c>
      <c r="H7" s="194">
        <f>'[3]Розділ 3 П '!L7</f>
        <v>3</v>
      </c>
      <c r="I7" s="194">
        <f>'[3]Розділ 3 П '!M7</f>
        <v>2</v>
      </c>
      <c r="J7" s="194">
        <f>'[3]Розділ 3 П '!N7</f>
        <v>157</v>
      </c>
      <c r="K7" s="194">
        <f>'[3]Розділ 3 П '!O7</f>
        <v>25</v>
      </c>
      <c r="L7" s="194">
        <f>'[3]Розділ 3 П '!P7</f>
        <v>40</v>
      </c>
      <c r="M7" s="194">
        <f>'[3]Розділ 3 П '!S7</f>
        <v>10</v>
      </c>
      <c r="N7" s="194">
        <f>'[3]Розділ 3 П '!T7</f>
        <v>9</v>
      </c>
      <c r="O7" s="194">
        <f>'[3]Розділ 3 П '!U7</f>
        <v>19</v>
      </c>
      <c r="P7" s="194">
        <f>'[3]Розділ 3 П '!V7</f>
        <v>86</v>
      </c>
    </row>
    <row r="8" spans="1:16" ht="100.5" customHeight="1" x14ac:dyDescent="0.2">
      <c r="A8" s="301" t="s">
        <v>34</v>
      </c>
      <c r="B8" s="30">
        <v>3</v>
      </c>
      <c r="C8" s="220">
        <f>'[3]Розділ 3 П '!E8</f>
        <v>6</v>
      </c>
      <c r="D8" s="220">
        <f>'[3]Розділ 3 П '!F8</f>
        <v>5</v>
      </c>
      <c r="E8" s="220">
        <f>'[3]Розділ 3 П '!G8</f>
        <v>1</v>
      </c>
      <c r="F8" s="220">
        <f>'[3]Розділ 3 П '!J8</f>
        <v>5</v>
      </c>
      <c r="G8" s="220">
        <f>'[3]Розділ 3 П '!K8</f>
        <v>0</v>
      </c>
      <c r="H8" s="220">
        <f>'[3]Розділ 3 П '!L8</f>
        <v>0</v>
      </c>
      <c r="I8" s="220">
        <f>'[3]Розділ 3 П '!M8</f>
        <v>0</v>
      </c>
      <c r="J8" s="220">
        <f>'[3]Розділ 3 П '!N8</f>
        <v>5</v>
      </c>
      <c r="K8" s="220">
        <f>'[3]Розділ 3 П '!O8</f>
        <v>0</v>
      </c>
      <c r="L8" s="220">
        <f>'[3]Розділ 3 П '!P8</f>
        <v>0</v>
      </c>
      <c r="M8" s="220">
        <f>'[3]Розділ 3 П '!S8</f>
        <v>0</v>
      </c>
      <c r="N8" s="220">
        <f>'[3]Розділ 3 П '!T8</f>
        <v>0</v>
      </c>
      <c r="O8" s="220">
        <f>'[3]Розділ 3 П '!U8</f>
        <v>0</v>
      </c>
      <c r="P8" s="220">
        <f>'[3]Розділ 3 П '!V8</f>
        <v>1</v>
      </c>
    </row>
    <row r="9" spans="1:16" ht="132" customHeight="1" x14ac:dyDescent="0.2">
      <c r="A9" s="300" t="s">
        <v>107</v>
      </c>
      <c r="B9" s="30">
        <v>4</v>
      </c>
      <c r="C9" s="194">
        <f>'[3]Розділ 3 П '!E9</f>
        <v>1</v>
      </c>
      <c r="D9" s="194">
        <f>'[3]Розділ 3 П '!F9</f>
        <v>0</v>
      </c>
      <c r="E9" s="194">
        <f>'[3]Розділ 3 П '!G9</f>
        <v>1</v>
      </c>
      <c r="F9" s="194">
        <f>'[3]Розділ 3 П '!J9</f>
        <v>1</v>
      </c>
      <c r="G9" s="194">
        <f>'[3]Розділ 3 П '!K9</f>
        <v>0</v>
      </c>
      <c r="H9" s="194">
        <f>'[3]Розділ 3 П '!L9</f>
        <v>0</v>
      </c>
      <c r="I9" s="194">
        <f>'[3]Розділ 3 П '!M9</f>
        <v>0</v>
      </c>
      <c r="J9" s="194">
        <f>'[3]Розділ 3 П '!N9</f>
        <v>1</v>
      </c>
      <c r="K9" s="194">
        <f>'[3]Розділ 3 П '!O9</f>
        <v>0</v>
      </c>
      <c r="L9" s="194">
        <f>'[3]Розділ 3 П '!P9</f>
        <v>0</v>
      </c>
      <c r="M9" s="194">
        <f>'[3]Розділ 3 П '!S9</f>
        <v>0</v>
      </c>
      <c r="N9" s="194">
        <f>'[3]Розділ 3 П '!T9</f>
        <v>0</v>
      </c>
      <c r="O9" s="194">
        <f>'[3]Розділ 3 П '!U9</f>
        <v>0</v>
      </c>
      <c r="P9" s="194">
        <f>'[3]Розділ 3 П '!V9</f>
        <v>0</v>
      </c>
    </row>
    <row r="10" spans="1:16" ht="102" customHeight="1" x14ac:dyDescent="0.2">
      <c r="A10" s="302" t="s">
        <v>37</v>
      </c>
      <c r="B10" s="30">
        <v>5</v>
      </c>
      <c r="C10" s="194">
        <f>'[3]Розділ 3 П '!E10</f>
        <v>99</v>
      </c>
      <c r="D10" s="194">
        <f>'[3]Розділ 3 П '!F10</f>
        <v>27</v>
      </c>
      <c r="E10" s="194">
        <f>'[3]Розділ 3 П '!G10</f>
        <v>72</v>
      </c>
      <c r="F10" s="194">
        <f>'[3]Розділ 3 П '!J10</f>
        <v>74</v>
      </c>
      <c r="G10" s="194">
        <f>'[3]Розділ 3 П '!K10</f>
        <v>8</v>
      </c>
      <c r="H10" s="194">
        <f>'[3]Розділ 3 П '!L10</f>
        <v>4</v>
      </c>
      <c r="I10" s="194">
        <f>'[3]Розділ 3 П '!M10</f>
        <v>2</v>
      </c>
      <c r="J10" s="194">
        <f>'[3]Розділ 3 П '!N10</f>
        <v>51</v>
      </c>
      <c r="K10" s="194">
        <f>'[3]Розділ 3 П '!O10</f>
        <v>0</v>
      </c>
      <c r="L10" s="194">
        <f>'[3]Розділ 3 П '!P10</f>
        <v>9</v>
      </c>
      <c r="M10" s="194">
        <f>'[3]Розділ 3 П '!S10</f>
        <v>0</v>
      </c>
      <c r="N10" s="194">
        <f>'[3]Розділ 3 П '!T10</f>
        <v>0</v>
      </c>
      <c r="O10" s="194">
        <f>'[3]Розділ 3 П '!U10</f>
        <v>9</v>
      </c>
      <c r="P10" s="194">
        <f>'[3]Розділ 3 П '!V10</f>
        <v>25</v>
      </c>
    </row>
    <row r="11" spans="1:16" ht="105" customHeight="1" x14ac:dyDescent="0.2">
      <c r="A11" s="300" t="s">
        <v>35</v>
      </c>
      <c r="B11" s="30">
        <v>6</v>
      </c>
      <c r="C11" s="194">
        <f>'[3]Розділ 3 П '!E11</f>
        <v>84</v>
      </c>
      <c r="D11" s="194">
        <f>'[3]Розділ 3 П '!F11</f>
        <v>34</v>
      </c>
      <c r="E11" s="194">
        <f>'[3]Розділ 3 П '!G11</f>
        <v>50</v>
      </c>
      <c r="F11" s="194">
        <f>'[3]Розділ 3 П '!J11</f>
        <v>52</v>
      </c>
      <c r="G11" s="194">
        <f>'[3]Розділ 3 П '!K11</f>
        <v>6</v>
      </c>
      <c r="H11" s="194">
        <f>'[3]Розділ 3 П '!L11</f>
        <v>3</v>
      </c>
      <c r="I11" s="194">
        <f>'[3]Розділ 3 П '!M11</f>
        <v>2</v>
      </c>
      <c r="J11" s="194">
        <f>'[3]Розділ 3 П '!N11</f>
        <v>26</v>
      </c>
      <c r="K11" s="194">
        <f>'[3]Розділ 3 П '!O11</f>
        <v>2</v>
      </c>
      <c r="L11" s="194">
        <f>'[3]Розділ 3 П '!P11</f>
        <v>13</v>
      </c>
      <c r="M11" s="194">
        <f>'[3]Розділ 3 П '!S11</f>
        <v>2</v>
      </c>
      <c r="N11" s="194">
        <f>'[3]Розділ 3 П '!T11</f>
        <v>0</v>
      </c>
      <c r="O11" s="194">
        <f>'[3]Розділ 3 П '!U11</f>
        <v>7</v>
      </c>
      <c r="P11" s="194">
        <f>'[3]Розділ 3 П '!V11</f>
        <v>32</v>
      </c>
    </row>
    <row r="12" spans="1:16" ht="84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</sheetData>
  <mergeCells count="2">
    <mergeCell ref="N1:P1"/>
    <mergeCell ref="A2:P2"/>
  </mergeCells>
  <pageMargins left="0.98425196850393704" right="0.70866141732283472" top="0.98425196850393704" bottom="0.70866141732283472" header="0" footer="0"/>
  <pageSetup paperSize="9" scale="27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S12"/>
  <sheetViews>
    <sheetView view="pageBreakPreview" zoomScale="40" zoomScaleNormal="50" zoomScaleSheetLayoutView="40" workbookViewId="0">
      <selection activeCell="C6" sqref="C6"/>
    </sheetView>
  </sheetViews>
  <sheetFormatPr defaultRowHeight="12.75" x14ac:dyDescent="0.2"/>
  <cols>
    <col min="1" max="1" width="52.28515625" style="8" customWidth="1"/>
    <col min="2" max="2" width="13" style="18" customWidth="1"/>
    <col min="3" max="3" width="25.85546875" style="8" customWidth="1"/>
    <col min="4" max="4" width="22.5703125" style="8" customWidth="1"/>
    <col min="5" max="5" width="24.140625" style="8" customWidth="1"/>
    <col min="6" max="6" width="26.7109375" style="8" customWidth="1"/>
    <col min="7" max="7" width="26" style="8" customWidth="1"/>
    <col min="8" max="8" width="25.42578125" style="8" customWidth="1"/>
    <col min="9" max="9" width="22.7109375" style="8" customWidth="1"/>
    <col min="10" max="10" width="25.7109375" style="8" customWidth="1"/>
    <col min="11" max="11" width="24.28515625" style="8" customWidth="1"/>
    <col min="12" max="12" width="22.5703125" style="8" customWidth="1"/>
    <col min="13" max="13" width="24" style="8" customWidth="1"/>
    <col min="14" max="14" width="26.5703125" style="8" customWidth="1"/>
    <col min="15" max="15" width="27.140625" style="8" customWidth="1"/>
    <col min="16" max="16" width="28" style="8" customWidth="1"/>
    <col min="17" max="17" width="22.5703125" style="8" customWidth="1"/>
    <col min="18" max="18" width="25.42578125" style="8" customWidth="1"/>
    <col min="19" max="19" width="24.85546875" style="8" customWidth="1"/>
    <col min="20" max="16384" width="9.140625" style="8"/>
  </cols>
  <sheetData>
    <row r="1" spans="1:19" ht="56.25" customHeight="1" x14ac:dyDescent="0.3">
      <c r="A1" s="34"/>
      <c r="B1" s="35"/>
      <c r="C1" s="34"/>
      <c r="D1" s="34"/>
      <c r="E1" s="34"/>
      <c r="F1" s="34"/>
      <c r="G1" s="34"/>
      <c r="H1" s="34"/>
      <c r="I1" s="34"/>
      <c r="J1" s="34"/>
      <c r="K1" s="25"/>
      <c r="L1" s="25"/>
      <c r="M1" s="25"/>
      <c r="N1" s="25"/>
      <c r="O1" s="25"/>
      <c r="P1" s="348" t="s">
        <v>132</v>
      </c>
      <c r="Q1" s="348"/>
      <c r="R1" s="348"/>
      <c r="S1" s="348"/>
    </row>
    <row r="2" spans="1:19" ht="93" customHeight="1" x14ac:dyDescent="0.2">
      <c r="A2" s="349" t="s">
        <v>112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25"/>
      <c r="R2" s="25"/>
      <c r="S2" s="25"/>
    </row>
    <row r="3" spans="1:19" ht="12" hidden="1" customHeight="1" x14ac:dyDescent="0.2">
      <c r="A3" s="23"/>
      <c r="B3" s="2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5"/>
      <c r="P3" s="25"/>
      <c r="Q3" s="25"/>
      <c r="R3" s="25"/>
      <c r="S3" s="25"/>
    </row>
    <row r="4" spans="1:19" s="102" customFormat="1" ht="313.5" customHeight="1" x14ac:dyDescent="0.4">
      <c r="A4" s="51" t="s">
        <v>83</v>
      </c>
      <c r="B4" s="29" t="s">
        <v>44</v>
      </c>
      <c r="C4" s="96" t="s">
        <v>92</v>
      </c>
      <c r="D4" s="97" t="s">
        <v>5</v>
      </c>
      <c r="E4" s="97" t="s">
        <v>6</v>
      </c>
      <c r="F4" s="89" t="s">
        <v>38</v>
      </c>
      <c r="G4" s="96" t="s">
        <v>93</v>
      </c>
      <c r="H4" s="98" t="s">
        <v>2</v>
      </c>
      <c r="I4" s="98" t="s">
        <v>52</v>
      </c>
      <c r="J4" s="98" t="s">
        <v>169</v>
      </c>
      <c r="K4" s="99" t="s">
        <v>165</v>
      </c>
      <c r="L4" s="100" t="s">
        <v>133</v>
      </c>
      <c r="M4" s="99" t="s">
        <v>134</v>
      </c>
      <c r="N4" s="93" t="s">
        <v>39</v>
      </c>
      <c r="O4" s="93" t="s">
        <v>196</v>
      </c>
      <c r="P4" s="93" t="s">
        <v>40</v>
      </c>
      <c r="Q4" s="93" t="s">
        <v>12</v>
      </c>
      <c r="R4" s="101" t="s">
        <v>41</v>
      </c>
      <c r="S4" s="91" t="s">
        <v>42</v>
      </c>
    </row>
    <row r="5" spans="1:19" s="103" customFormat="1" ht="32.25" customHeight="1" x14ac:dyDescent="0.35">
      <c r="A5" s="28" t="s">
        <v>3</v>
      </c>
      <c r="B5" s="28" t="s">
        <v>4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11</v>
      </c>
      <c r="N5" s="28">
        <v>12</v>
      </c>
      <c r="O5" s="28">
        <v>13</v>
      </c>
      <c r="P5" s="28">
        <v>14</v>
      </c>
      <c r="Q5" s="28">
        <v>15</v>
      </c>
      <c r="R5" s="28">
        <v>16</v>
      </c>
      <c r="S5" s="28">
        <v>17</v>
      </c>
    </row>
    <row r="6" spans="1:19" ht="150.75" customHeight="1" x14ac:dyDescent="0.2">
      <c r="A6" s="52" t="s">
        <v>135</v>
      </c>
      <c r="B6" s="28">
        <v>1</v>
      </c>
      <c r="C6" s="303">
        <f>'[3]Р 4 К'!E6</f>
        <v>79214</v>
      </c>
      <c r="D6" s="303">
        <f>'[3]Р 4 К'!F6</f>
        <v>33673</v>
      </c>
      <c r="E6" s="303">
        <f>'[3]Р 4 К'!G6</f>
        <v>45541</v>
      </c>
      <c r="F6" s="303">
        <f>'[3]Р 4 К'!H6</f>
        <v>115</v>
      </c>
      <c r="G6" s="303">
        <f>'[3]Р 4 К'!K6</f>
        <v>48259</v>
      </c>
      <c r="H6" s="303">
        <f>'[3]Р 4 К'!L6</f>
        <v>20243</v>
      </c>
      <c r="I6" s="303">
        <f>'[3]Р 4 К'!M6</f>
        <v>10971</v>
      </c>
      <c r="J6" s="303">
        <f>'[3]Р 4 К'!N6</f>
        <v>851</v>
      </c>
      <c r="K6" s="303">
        <f>'[3]Р 4 К'!O6</f>
        <v>9902</v>
      </c>
      <c r="L6" s="303">
        <f>'[3]Р 4 К'!P6</f>
        <v>701</v>
      </c>
      <c r="M6" s="303">
        <f>'[3]Р 4 К'!Q6</f>
        <v>5587</v>
      </c>
      <c r="N6" s="303">
        <f>'[3]Р 4 К'!T6</f>
        <v>320</v>
      </c>
      <c r="O6" s="303">
        <f>'[3]Р 4 К'!U6</f>
        <v>2775</v>
      </c>
      <c r="P6" s="303">
        <f>'[3]Р 4 К'!V6</f>
        <v>570</v>
      </c>
      <c r="Q6" s="303">
        <f>'[3]Р 4 К'!W6</f>
        <v>1118</v>
      </c>
      <c r="R6" s="303">
        <f>'[3]Р 4 К'!X6</f>
        <v>699</v>
      </c>
      <c r="S6" s="303">
        <f>'[3]Р 4 К'!Y6</f>
        <v>29966</v>
      </c>
    </row>
    <row r="7" spans="1:19" s="112" customFormat="1" ht="116.25" customHeight="1" x14ac:dyDescent="0.2">
      <c r="A7" s="53" t="s">
        <v>108</v>
      </c>
      <c r="B7" s="28">
        <v>2</v>
      </c>
      <c r="C7" s="210">
        <f>'[3]Р 4 К'!E7</f>
        <v>41793</v>
      </c>
      <c r="D7" s="210">
        <f>'[3]Р 4 К'!F7</f>
        <v>17865</v>
      </c>
      <c r="E7" s="210">
        <f>'[3]Р 4 К'!G7</f>
        <v>23928</v>
      </c>
      <c r="F7" s="210">
        <f>'[3]Р 4 К'!H7</f>
        <v>18</v>
      </c>
      <c r="G7" s="210">
        <f>'[3]Р 4 К'!K7</f>
        <v>25688</v>
      </c>
      <c r="H7" s="210">
        <f>'[3]Р 4 К'!L7</f>
        <v>12672</v>
      </c>
      <c r="I7" s="210">
        <f>'[3]Р 4 К'!M7</f>
        <v>7392</v>
      </c>
      <c r="J7" s="210">
        <f>'[3]Р 4 К'!N7</f>
        <v>130</v>
      </c>
      <c r="K7" s="210">
        <f>'[3]Р 4 К'!O7</f>
        <v>3135</v>
      </c>
      <c r="L7" s="210">
        <f>'[3]Р 4 К'!P7</f>
        <v>171</v>
      </c>
      <c r="M7" s="210">
        <f>'[3]Р 4 К'!Q7</f>
        <v>2187</v>
      </c>
      <c r="N7" s="210">
        <f>'[3]Р 4 К'!T7</f>
        <v>201</v>
      </c>
      <c r="O7" s="210">
        <f>'[3]Р 4 К'!U7</f>
        <v>765</v>
      </c>
      <c r="P7" s="210">
        <f>'[3]Р 4 К'!V7</f>
        <v>398</v>
      </c>
      <c r="Q7" s="210">
        <f>'[3]Р 4 К'!W7</f>
        <v>482</v>
      </c>
      <c r="R7" s="210">
        <f>'[3]Р 4 К'!X7</f>
        <v>313</v>
      </c>
      <c r="S7" s="210">
        <f>'[3]Р 4 К'!Y7</f>
        <v>15837</v>
      </c>
    </row>
    <row r="8" spans="1:19" s="112" customFormat="1" ht="113.25" customHeight="1" x14ac:dyDescent="0.2">
      <c r="A8" s="115" t="s">
        <v>37</v>
      </c>
      <c r="B8" s="28">
        <v>3</v>
      </c>
      <c r="C8" s="210">
        <f>'[3]Р 4 К'!E8</f>
        <v>7898</v>
      </c>
      <c r="D8" s="210">
        <f>'[3]Р 4 К'!F8</f>
        <v>1635</v>
      </c>
      <c r="E8" s="210">
        <f>'[3]Р 4 К'!G8</f>
        <v>6263</v>
      </c>
      <c r="F8" s="210">
        <f>'[3]Р 4 К'!H8</f>
        <v>33</v>
      </c>
      <c r="G8" s="210">
        <f>'[3]Р 4 К'!K8</f>
        <v>5906</v>
      </c>
      <c r="H8" s="210">
        <f>'[3]Р 4 К'!L8</f>
        <v>1746</v>
      </c>
      <c r="I8" s="210">
        <f>'[3]Р 4 К'!M8</f>
        <v>654</v>
      </c>
      <c r="J8" s="210">
        <f>'[3]Р 4 К'!N8</f>
        <v>508</v>
      </c>
      <c r="K8" s="210">
        <f>'[3]Р 4 К'!O8</f>
        <v>2181</v>
      </c>
      <c r="L8" s="210">
        <f>'[3]Р 4 К'!P8</f>
        <v>54</v>
      </c>
      <c r="M8" s="210">
        <f>'[3]Р 4 К'!Q8</f>
        <v>763</v>
      </c>
      <c r="N8" s="210">
        <f>'[3]Р 4 К'!T8</f>
        <v>13</v>
      </c>
      <c r="O8" s="210">
        <f>'[3]Р 4 К'!U8</f>
        <v>503</v>
      </c>
      <c r="P8" s="210">
        <f>'[3]Р 4 К'!V8</f>
        <v>63</v>
      </c>
      <c r="Q8" s="210">
        <f>'[3]Р 4 К'!W8</f>
        <v>89</v>
      </c>
      <c r="R8" s="210">
        <f>'[3]Р 4 К'!X8</f>
        <v>95</v>
      </c>
      <c r="S8" s="210">
        <f>'[3]Р 4 К'!Y8</f>
        <v>1989</v>
      </c>
    </row>
    <row r="9" spans="1:19" s="112" customFormat="1" ht="134.25" customHeight="1" x14ac:dyDescent="0.2">
      <c r="A9" s="115" t="s">
        <v>36</v>
      </c>
      <c r="B9" s="28">
        <v>4</v>
      </c>
      <c r="C9" s="210">
        <f>'[3]Р 4 К'!E9</f>
        <v>7879</v>
      </c>
      <c r="D9" s="210">
        <f>'[3]Р 4 К'!F9</f>
        <v>3899</v>
      </c>
      <c r="E9" s="210">
        <f>'[3]Р 4 К'!G9</f>
        <v>3980</v>
      </c>
      <c r="F9" s="210">
        <f>'[3]Р 4 К'!H9</f>
        <v>2</v>
      </c>
      <c r="G9" s="210">
        <f>'[3]Р 4 К'!K9</f>
        <v>4181</v>
      </c>
      <c r="H9" s="210">
        <f>'[3]Р 4 К'!L9</f>
        <v>1381</v>
      </c>
      <c r="I9" s="210">
        <f>'[3]Р 4 К'!M9</f>
        <v>1375</v>
      </c>
      <c r="J9" s="210">
        <f>'[3]Р 4 К'!N9</f>
        <v>42</v>
      </c>
      <c r="K9" s="207">
        <f>'[3]Р 4 К'!O9</f>
        <v>838</v>
      </c>
      <c r="L9" s="207">
        <f>'[3]Р 4 К'!P9</f>
        <v>139</v>
      </c>
      <c r="M9" s="207">
        <f>'[3]Р 4 К'!Q9</f>
        <v>403</v>
      </c>
      <c r="N9" s="207">
        <f>'[3]Р 4 К'!T9</f>
        <v>10</v>
      </c>
      <c r="O9" s="207">
        <f>'[3]Р 4 К'!U9</f>
        <v>393</v>
      </c>
      <c r="P9" s="207">
        <f>'[3]Р 4 К'!V9</f>
        <v>0</v>
      </c>
      <c r="Q9" s="207">
        <f>'[3]Р 4 К'!W9</f>
        <v>0</v>
      </c>
      <c r="R9" s="207">
        <f>'[3]Р 4 К'!X9</f>
        <v>0</v>
      </c>
      <c r="S9" s="207">
        <f>'[3]Р 4 К'!Y9</f>
        <v>3169</v>
      </c>
    </row>
    <row r="10" spans="1:19" s="112" customFormat="1" ht="114" customHeight="1" x14ac:dyDescent="0.2">
      <c r="A10" s="53" t="s">
        <v>35</v>
      </c>
      <c r="B10" s="28">
        <v>5</v>
      </c>
      <c r="C10" s="210">
        <f>'[3]Р 4 К'!E10</f>
        <v>21644</v>
      </c>
      <c r="D10" s="210">
        <f>'[3]Р 4 К'!F10</f>
        <v>10274</v>
      </c>
      <c r="E10" s="210">
        <f>'[3]Р 4 К'!G10</f>
        <v>11370</v>
      </c>
      <c r="F10" s="210">
        <f>'[3]Р 4 К'!H10</f>
        <v>62</v>
      </c>
      <c r="G10" s="210">
        <f>'[3]Р 4 К'!K10</f>
        <v>12484</v>
      </c>
      <c r="H10" s="210">
        <f>'[3]Р 4 К'!L10</f>
        <v>4444</v>
      </c>
      <c r="I10" s="210">
        <f>'[3]Р 4 К'!M10</f>
        <v>1550</v>
      </c>
      <c r="J10" s="210">
        <f>'[3]Р 4 К'!N10</f>
        <v>171</v>
      </c>
      <c r="K10" s="207">
        <f>'[3]Р 4 К'!O10</f>
        <v>3748</v>
      </c>
      <c r="L10" s="207">
        <f>'[3]Р 4 К'!P10</f>
        <v>337</v>
      </c>
      <c r="M10" s="207">
        <f>'[3]Р 4 К'!Q10</f>
        <v>2234</v>
      </c>
      <c r="N10" s="207">
        <f>'[3]Р 4 К'!T10</f>
        <v>96</v>
      </c>
      <c r="O10" s="207">
        <f>'[3]Р 4 К'!U10</f>
        <v>1114</v>
      </c>
      <c r="P10" s="207">
        <f>'[3]Р 4 К'!V10</f>
        <v>109</v>
      </c>
      <c r="Q10" s="207">
        <f>'[3]Р 4 К'!W10</f>
        <v>547</v>
      </c>
      <c r="R10" s="207">
        <f>'[3]Р 4 К'!X10</f>
        <v>291</v>
      </c>
      <c r="S10" s="207">
        <f>'[3]Р 4 К'!Y10</f>
        <v>8971</v>
      </c>
    </row>
    <row r="11" spans="1:19" ht="97.5" customHeight="1" x14ac:dyDescent="0.2"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</row>
    <row r="12" spans="1:19" ht="26.25" x14ac:dyDescent="0.4">
      <c r="A12" s="37"/>
      <c r="B12" s="36"/>
      <c r="C12" s="37"/>
      <c r="D12" s="37"/>
    </row>
  </sheetData>
  <mergeCells count="2">
    <mergeCell ref="A2:P2"/>
    <mergeCell ref="P1:S1"/>
  </mergeCells>
  <pageMargins left="0.98425196850393704" right="0.70866141732283472" top="0.98425196850393704" bottom="0.70866141732283472" header="0" footer="0"/>
  <pageSetup paperSize="9" scale="26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view="pageBreakPreview" zoomScale="75" zoomScaleNormal="75" zoomScaleSheetLayoutView="75" workbookViewId="0">
      <pane ySplit="4" topLeftCell="A43" activePane="bottomLeft" state="frozen"/>
      <selection pane="bottomLeft" activeCell="E54" sqref="E54"/>
    </sheetView>
  </sheetViews>
  <sheetFormatPr defaultColWidth="10.42578125" defaultRowHeight="12.75" x14ac:dyDescent="0.2"/>
  <cols>
    <col min="1" max="1" width="4.140625" style="113" customWidth="1"/>
    <col min="2" max="2" width="77" style="9" customWidth="1"/>
    <col min="3" max="3" width="25.140625" style="9" customWidth="1"/>
    <col min="4" max="4" width="14.140625" style="17" customWidth="1"/>
    <col min="5" max="5" width="38.140625" style="9" customWidth="1"/>
    <col min="6" max="6" width="31.140625" style="113" customWidth="1"/>
    <col min="7" max="7" width="31.28515625" style="9" customWidth="1"/>
    <col min="8" max="8" width="25.140625" style="9" customWidth="1"/>
    <col min="9" max="9" width="35.85546875" style="9" customWidth="1"/>
    <col min="10" max="10" width="33.28515625" style="9" customWidth="1"/>
    <col min="11" max="11" width="33.5703125" style="9" customWidth="1"/>
    <col min="12" max="12" width="22.85546875" style="9" customWidth="1"/>
    <col min="13" max="13" width="27.140625" style="9" customWidth="1"/>
    <col min="14" max="14" width="20.5703125" style="9" customWidth="1"/>
    <col min="15" max="15" width="32.28515625" style="9" customWidth="1"/>
    <col min="16" max="16" width="24.140625" style="9" customWidth="1"/>
    <col min="17" max="17" width="24" style="9" customWidth="1"/>
    <col min="18" max="18" width="26" style="9" customWidth="1"/>
    <col min="19" max="19" width="23.28515625" style="9" customWidth="1"/>
    <col min="20" max="20" width="24.7109375" style="9" customWidth="1"/>
    <col min="21" max="21" width="35.85546875" style="9" customWidth="1"/>
    <col min="22" max="16384" width="10.42578125" style="9"/>
  </cols>
  <sheetData>
    <row r="1" spans="1:21" ht="53.25" customHeight="1" x14ac:dyDescent="0.2">
      <c r="B1" s="113"/>
      <c r="C1" s="113"/>
      <c r="D1" s="221"/>
      <c r="E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357" t="s">
        <v>199</v>
      </c>
      <c r="S1" s="357"/>
      <c r="T1" s="357"/>
      <c r="U1" s="357"/>
    </row>
    <row r="2" spans="1:21" s="64" customFormat="1" ht="114" customHeight="1" x14ac:dyDescent="0.75">
      <c r="A2" s="358" t="s">
        <v>113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229"/>
      <c r="S2" s="222"/>
      <c r="T2" s="222"/>
      <c r="U2" s="222"/>
    </row>
    <row r="3" spans="1:21" s="235" customFormat="1" ht="305.25" customHeight="1" x14ac:dyDescent="0.2">
      <c r="A3" s="223"/>
      <c r="B3" s="351" t="s">
        <v>43</v>
      </c>
      <c r="C3" s="352"/>
      <c r="D3" s="230" t="s">
        <v>44</v>
      </c>
      <c r="E3" s="224" t="s">
        <v>50</v>
      </c>
      <c r="F3" s="225" t="s">
        <v>5</v>
      </c>
      <c r="G3" s="225" t="s">
        <v>6</v>
      </c>
      <c r="H3" s="231" t="s">
        <v>38</v>
      </c>
      <c r="I3" s="224" t="s">
        <v>51</v>
      </c>
      <c r="J3" s="226" t="s">
        <v>2</v>
      </c>
      <c r="K3" s="226" t="s">
        <v>52</v>
      </c>
      <c r="L3" s="226" t="s">
        <v>169</v>
      </c>
      <c r="M3" s="105" t="s">
        <v>166</v>
      </c>
      <c r="N3" s="105" t="s">
        <v>130</v>
      </c>
      <c r="O3" s="105" t="s">
        <v>211</v>
      </c>
      <c r="P3" s="232" t="s">
        <v>39</v>
      </c>
      <c r="Q3" s="233" t="s">
        <v>198</v>
      </c>
      <c r="R3" s="233" t="s">
        <v>40</v>
      </c>
      <c r="S3" s="232" t="s">
        <v>12</v>
      </c>
      <c r="T3" s="108" t="s">
        <v>41</v>
      </c>
      <c r="U3" s="234" t="s">
        <v>42</v>
      </c>
    </row>
    <row r="4" spans="1:21" s="17" customFormat="1" ht="34.5" customHeight="1" x14ac:dyDescent="0.2">
      <c r="A4" s="227"/>
      <c r="B4" s="353" t="s">
        <v>3</v>
      </c>
      <c r="C4" s="354"/>
      <c r="D4" s="236" t="s">
        <v>4</v>
      </c>
      <c r="E4" s="236">
        <v>1</v>
      </c>
      <c r="F4" s="236">
        <v>2</v>
      </c>
      <c r="G4" s="236">
        <v>3</v>
      </c>
      <c r="H4" s="236">
        <v>4</v>
      </c>
      <c r="I4" s="236">
        <v>5</v>
      </c>
      <c r="J4" s="236">
        <v>6</v>
      </c>
      <c r="K4" s="236">
        <v>7</v>
      </c>
      <c r="L4" s="236">
        <v>8</v>
      </c>
      <c r="M4" s="236">
        <v>9</v>
      </c>
      <c r="N4" s="236">
        <v>10</v>
      </c>
      <c r="O4" s="236">
        <v>11</v>
      </c>
      <c r="P4" s="236">
        <v>12</v>
      </c>
      <c r="Q4" s="236">
        <v>13</v>
      </c>
      <c r="R4" s="236">
        <v>14</v>
      </c>
      <c r="S4" s="236">
        <v>15</v>
      </c>
      <c r="T4" s="236">
        <v>16</v>
      </c>
      <c r="U4" s="236">
        <v>17</v>
      </c>
    </row>
    <row r="5" spans="1:21" ht="72.75" customHeight="1" x14ac:dyDescent="0.2">
      <c r="A5" s="228"/>
      <c r="B5" s="355" t="s">
        <v>137</v>
      </c>
      <c r="C5" s="356"/>
      <c r="D5" s="237">
        <v>1</v>
      </c>
      <c r="E5" s="252">
        <f>'[5]1-ВС Р 5 Кас '!G5</f>
        <v>79214</v>
      </c>
      <c r="F5" s="252">
        <f>'[5]1-ВС Р 5 Кас '!H5</f>
        <v>33673</v>
      </c>
      <c r="G5" s="252">
        <f>'[5]1-ВС Р 5 Кас '!I5</f>
        <v>45541</v>
      </c>
      <c r="H5" s="252">
        <f>'[5]1-ВС Р 5 Кас '!J5</f>
        <v>115</v>
      </c>
      <c r="I5" s="252">
        <f>'[5]1-ВС Р 5 Кас '!M5</f>
        <v>48259</v>
      </c>
      <c r="J5" s="252">
        <f>'[5]1-ВС Р 5 Кас '!N5</f>
        <v>20243</v>
      </c>
      <c r="K5" s="252">
        <f>'[5]1-ВС Р 5 Кас '!O5</f>
        <v>10971</v>
      </c>
      <c r="L5" s="252">
        <f>'[5]1-ВС Р 5 Кас '!P5</f>
        <v>851</v>
      </c>
      <c r="M5" s="252">
        <f>'[5]1-ВС Р 5 Кас '!Q5</f>
        <v>9902</v>
      </c>
      <c r="N5" s="252">
        <f>'[5]1-ВС Р 5 Кас '!R5</f>
        <v>701</v>
      </c>
      <c r="O5" s="252">
        <f>'[5]1-ВС Р 5 Кас '!S5</f>
        <v>5587</v>
      </c>
      <c r="P5" s="252">
        <f>'[5]1-ВС Р 5 Кас '!V5</f>
        <v>320</v>
      </c>
      <c r="Q5" s="252">
        <f>'[5]1-ВС Р 5 Кас '!W5</f>
        <v>2775</v>
      </c>
      <c r="R5" s="252">
        <f>'[5]1-ВС Р 5 Кас '!X5</f>
        <v>570</v>
      </c>
      <c r="S5" s="252">
        <f>'[5]1-ВС Р 5 Кас '!Y5</f>
        <v>1118</v>
      </c>
      <c r="T5" s="252">
        <f>'[5]1-ВС Р 5 Кас '!Z5</f>
        <v>699</v>
      </c>
      <c r="U5" s="252">
        <f>'[5]1-ВС Р 5 Кас '!AA5</f>
        <v>29966</v>
      </c>
    </row>
    <row r="6" spans="1:21" s="238" customFormat="1" ht="96" customHeight="1" x14ac:dyDescent="0.2">
      <c r="A6" s="228"/>
      <c r="B6" s="355" t="s">
        <v>212</v>
      </c>
      <c r="C6" s="359"/>
      <c r="D6" s="237">
        <v>2</v>
      </c>
      <c r="E6" s="252">
        <f>'[5]1-ВС Р 5 Кас '!G6</f>
        <v>41793</v>
      </c>
      <c r="F6" s="252">
        <f>'[5]1-ВС Р 5 Кас '!H6</f>
        <v>17865</v>
      </c>
      <c r="G6" s="252">
        <f>'[5]1-ВС Р 5 Кас '!I6</f>
        <v>23928</v>
      </c>
      <c r="H6" s="252">
        <f>'[5]1-ВС Р 5 Кас '!J6</f>
        <v>18</v>
      </c>
      <c r="I6" s="252">
        <f>'[5]1-ВС Р 5 Кас '!M6</f>
        <v>25688</v>
      </c>
      <c r="J6" s="252">
        <f>'[5]1-ВС Р 5 Кас '!N6</f>
        <v>12672</v>
      </c>
      <c r="K6" s="252">
        <f>'[5]1-ВС Р 5 Кас '!O6</f>
        <v>7392</v>
      </c>
      <c r="L6" s="252">
        <f>'[5]1-ВС Р 5 Кас '!P6</f>
        <v>130</v>
      </c>
      <c r="M6" s="252">
        <f>'[5]1-ВС Р 5 Кас '!Q6</f>
        <v>3135</v>
      </c>
      <c r="N6" s="252">
        <f>'[5]1-ВС Р 5 Кас '!R6</f>
        <v>171</v>
      </c>
      <c r="O6" s="252">
        <f>'[5]1-ВС Р 5 Кас '!S6</f>
        <v>2187</v>
      </c>
      <c r="P6" s="252">
        <f>'[5]1-ВС Р 5 Кас '!V6</f>
        <v>201</v>
      </c>
      <c r="Q6" s="252">
        <f>'[5]1-ВС Р 5 Кас '!W6</f>
        <v>765</v>
      </c>
      <c r="R6" s="252">
        <f>'[5]1-ВС Р 5 Кас '!X6</f>
        <v>398</v>
      </c>
      <c r="S6" s="252">
        <f>'[5]1-ВС Р 5 Кас '!Y6</f>
        <v>482</v>
      </c>
      <c r="T6" s="252">
        <f>'[5]1-ВС Р 5 Кас '!Z6</f>
        <v>313</v>
      </c>
      <c r="U6" s="252">
        <f>'[5]1-ВС Р 5 Кас '!AA6</f>
        <v>15837</v>
      </c>
    </row>
    <row r="7" spans="1:21" ht="42.75" customHeight="1" x14ac:dyDescent="0.2">
      <c r="A7" s="228"/>
      <c r="B7" s="360" t="s">
        <v>213</v>
      </c>
      <c r="C7" s="361"/>
      <c r="D7" s="237">
        <v>3</v>
      </c>
      <c r="E7" s="251">
        <f>'[5]1-ВС Р 5 Кас '!G7</f>
        <v>19</v>
      </c>
      <c r="F7" s="251">
        <f>'[5]1-ВС Р 5 Кас '!H7</f>
        <v>4</v>
      </c>
      <c r="G7" s="251">
        <f>'[5]1-ВС Р 5 Кас '!I7</f>
        <v>15</v>
      </c>
      <c r="H7" s="251">
        <f>'[5]1-ВС Р 5 Кас '!J7</f>
        <v>0</v>
      </c>
      <c r="I7" s="251">
        <f>'[5]1-ВС Р 5 Кас '!M7</f>
        <v>12</v>
      </c>
      <c r="J7" s="251">
        <f>'[5]1-ВС Р 5 Кас '!N7</f>
        <v>3</v>
      </c>
      <c r="K7" s="251">
        <f>'[5]1-ВС Р 5 Кас '!O7</f>
        <v>7</v>
      </c>
      <c r="L7" s="251">
        <f>'[5]1-ВС Р 5 Кас '!P7</f>
        <v>0</v>
      </c>
      <c r="M7" s="251">
        <f>'[5]1-ВС Р 5 Кас '!Q7</f>
        <v>0</v>
      </c>
      <c r="N7" s="251">
        <f>'[5]1-ВС Р 5 Кас '!R7</f>
        <v>1</v>
      </c>
      <c r="O7" s="251">
        <f>'[5]1-ВС Р 5 Кас '!S7</f>
        <v>1</v>
      </c>
      <c r="P7" s="251">
        <f>'[5]1-ВС Р 5 Кас '!V7</f>
        <v>0</v>
      </c>
      <c r="Q7" s="251">
        <f>'[5]1-ВС Р 5 Кас '!W7</f>
        <v>1</v>
      </c>
      <c r="R7" s="251">
        <f>'[5]1-ВС Р 5 Кас '!X7</f>
        <v>0</v>
      </c>
      <c r="S7" s="251">
        <f>'[5]1-ВС Р 5 Кас '!Y7</f>
        <v>0</v>
      </c>
      <c r="T7" s="251">
        <f>'[5]1-ВС Р 5 Кас '!Z7</f>
        <v>0</v>
      </c>
      <c r="U7" s="251">
        <f>'[5]1-ВС Р 5 Кас '!AA7</f>
        <v>5</v>
      </c>
    </row>
    <row r="8" spans="1:21" ht="43.5" customHeight="1" x14ac:dyDescent="0.2">
      <c r="A8" s="228"/>
      <c r="B8" s="360" t="s">
        <v>214</v>
      </c>
      <c r="C8" s="361"/>
      <c r="D8" s="237">
        <v>4</v>
      </c>
      <c r="E8" s="251">
        <f>'[5]1-ВС Р 5 Кас '!G8</f>
        <v>864</v>
      </c>
      <c r="F8" s="251">
        <f>'[5]1-ВС Р 5 Кас '!H8</f>
        <v>253</v>
      </c>
      <c r="G8" s="251">
        <f>'[5]1-ВС Р 5 Кас '!I8</f>
        <v>611</v>
      </c>
      <c r="H8" s="251">
        <f>'[5]1-ВС Р 5 Кас '!J8</f>
        <v>0</v>
      </c>
      <c r="I8" s="251">
        <f>'[5]1-ВС Р 5 Кас '!M8</f>
        <v>650</v>
      </c>
      <c r="J8" s="251">
        <f>'[5]1-ВС Р 5 Кас '!N8</f>
        <v>261</v>
      </c>
      <c r="K8" s="251">
        <f>'[5]1-ВС Р 5 Кас '!O8</f>
        <v>252</v>
      </c>
      <c r="L8" s="251">
        <f>'[5]1-ВС Р 5 Кас '!P8</f>
        <v>4</v>
      </c>
      <c r="M8" s="251">
        <f>'[5]1-ВС Р 5 Кас '!Q8</f>
        <v>75</v>
      </c>
      <c r="N8" s="251">
        <f>'[5]1-ВС Р 5 Кас '!R8</f>
        <v>1</v>
      </c>
      <c r="O8" s="251">
        <f>'[5]1-ВС Р 5 Кас '!S8</f>
        <v>57</v>
      </c>
      <c r="P8" s="251">
        <f>'[5]1-ВС Р 5 Кас '!V8</f>
        <v>6</v>
      </c>
      <c r="Q8" s="251">
        <f>'[5]1-ВС Р 5 Кас '!W8</f>
        <v>19</v>
      </c>
      <c r="R8" s="251">
        <f>'[5]1-ВС Р 5 Кас '!X8</f>
        <v>20</v>
      </c>
      <c r="S8" s="251">
        <f>'[5]1-ВС Р 5 Кас '!Y8</f>
        <v>8</v>
      </c>
      <c r="T8" s="251">
        <f>'[5]1-ВС Р 5 Кас '!Z8</f>
        <v>3</v>
      </c>
      <c r="U8" s="251">
        <f>'[5]1-ВС Р 5 Кас '!AA8</f>
        <v>211</v>
      </c>
    </row>
    <row r="9" spans="1:21" ht="53.25" customHeight="1" x14ac:dyDescent="0.2">
      <c r="A9" s="228"/>
      <c r="B9" s="360" t="s">
        <v>215</v>
      </c>
      <c r="C9" s="361"/>
      <c r="D9" s="237">
        <v>5</v>
      </c>
      <c r="E9" s="251">
        <f>'[5]1-ВС Р 5 Кас '!G9</f>
        <v>32</v>
      </c>
      <c r="F9" s="251">
        <f>'[5]1-ВС Р 5 Кас '!H9</f>
        <v>26</v>
      </c>
      <c r="G9" s="251">
        <f>'[5]1-ВС Р 5 Кас '!I9</f>
        <v>6</v>
      </c>
      <c r="H9" s="251">
        <f>'[5]1-ВС Р 5 Кас '!J9</f>
        <v>0</v>
      </c>
      <c r="I9" s="251">
        <f>'[5]1-ВС Р 5 Кас '!M9</f>
        <v>16</v>
      </c>
      <c r="J9" s="251">
        <f>'[5]1-ВС Р 5 Кас '!N9</f>
        <v>2</v>
      </c>
      <c r="K9" s="251">
        <f>'[5]1-ВС Р 5 Кас '!O9</f>
        <v>2</v>
      </c>
      <c r="L9" s="251">
        <f>'[5]1-ВС Р 5 Кас '!P9</f>
        <v>0</v>
      </c>
      <c r="M9" s="251">
        <f>'[5]1-ВС Р 5 Кас '!Q9</f>
        <v>8</v>
      </c>
      <c r="N9" s="251">
        <f>'[5]1-ВС Р 5 Кас '!R9</f>
        <v>0</v>
      </c>
      <c r="O9" s="251">
        <f>'[5]1-ВС Р 5 Кас '!S9</f>
        <v>4</v>
      </c>
      <c r="P9" s="251">
        <f>'[5]1-ВС Р 5 Кас '!V9</f>
        <v>1</v>
      </c>
      <c r="Q9" s="251">
        <f>'[5]1-ВС Р 5 Кас '!W9</f>
        <v>1</v>
      </c>
      <c r="R9" s="251">
        <f>'[5]1-ВС Р 5 Кас '!X9</f>
        <v>0</v>
      </c>
      <c r="S9" s="251">
        <f>'[5]1-ВС Р 5 Кас '!Y9</f>
        <v>1</v>
      </c>
      <c r="T9" s="251">
        <f>'[5]1-ВС Р 5 Кас '!Z9</f>
        <v>1</v>
      </c>
      <c r="U9" s="251">
        <f>'[5]1-ВС Р 5 Кас '!AA9</f>
        <v>15</v>
      </c>
    </row>
    <row r="10" spans="1:21" ht="62.25" customHeight="1" x14ac:dyDescent="0.2">
      <c r="A10" s="228"/>
      <c r="B10" s="360" t="s">
        <v>216</v>
      </c>
      <c r="C10" s="361"/>
      <c r="D10" s="237">
        <v>6</v>
      </c>
      <c r="E10" s="251">
        <f>'[5]1-ВС Р 5 Кас '!G10</f>
        <v>337</v>
      </c>
      <c r="F10" s="251">
        <f>'[5]1-ВС Р 5 Кас '!H10</f>
        <v>145</v>
      </c>
      <c r="G10" s="251">
        <f>'[5]1-ВС Р 5 Кас '!I10</f>
        <v>192</v>
      </c>
      <c r="H10" s="251">
        <f>'[5]1-ВС Р 5 Кас '!J10</f>
        <v>2</v>
      </c>
      <c r="I10" s="251">
        <f>'[5]1-ВС Р 5 Кас '!M10</f>
        <v>233</v>
      </c>
      <c r="J10" s="251">
        <f>'[5]1-ВС Р 5 Кас '!N10</f>
        <v>66</v>
      </c>
      <c r="K10" s="251">
        <f>'[5]1-ВС Р 5 Кас '!O10</f>
        <v>77</v>
      </c>
      <c r="L10" s="251">
        <f>'[5]1-ВС Р 5 Кас '!P10</f>
        <v>1</v>
      </c>
      <c r="M10" s="251">
        <f>'[5]1-ВС Р 5 Кас '!Q10</f>
        <v>46</v>
      </c>
      <c r="N10" s="251">
        <f>'[5]1-ВС Р 5 Кас '!R10</f>
        <v>3</v>
      </c>
      <c r="O10" s="251">
        <f>'[5]1-ВС Р 5 Кас '!S10</f>
        <v>40</v>
      </c>
      <c r="P10" s="251">
        <f>'[5]1-ВС Р 5 Кас '!V10</f>
        <v>2</v>
      </c>
      <c r="Q10" s="251">
        <f>'[5]1-ВС Р 5 Кас '!W10</f>
        <v>10</v>
      </c>
      <c r="R10" s="251">
        <f>'[5]1-ВС Р 5 Кас '!X10</f>
        <v>7</v>
      </c>
      <c r="S10" s="251">
        <f>'[5]1-ВС Р 5 Кас '!Y10</f>
        <v>13</v>
      </c>
      <c r="T10" s="251">
        <f>'[5]1-ВС Р 5 Кас '!Z10</f>
        <v>7</v>
      </c>
      <c r="U10" s="251">
        <f>'[5]1-ВС Р 5 Кас '!AA10</f>
        <v>100</v>
      </c>
    </row>
    <row r="11" spans="1:21" ht="51.75" customHeight="1" x14ac:dyDescent="0.2">
      <c r="A11" s="228"/>
      <c r="B11" s="360" t="s">
        <v>217</v>
      </c>
      <c r="C11" s="361"/>
      <c r="D11" s="237">
        <v>7</v>
      </c>
      <c r="E11" s="251">
        <f>'[5]1-ВС Р 5 Кас '!G11</f>
        <v>1210</v>
      </c>
      <c r="F11" s="251">
        <f>'[5]1-ВС Р 5 Кас '!H11</f>
        <v>334</v>
      </c>
      <c r="G11" s="251">
        <f>'[5]1-ВС Р 5 Кас '!I11</f>
        <v>876</v>
      </c>
      <c r="H11" s="251">
        <f>'[5]1-ВС Р 5 Кас '!J11</f>
        <v>1</v>
      </c>
      <c r="I11" s="251">
        <f>'[5]1-ВС Р 5 Кас '!M11</f>
        <v>814</v>
      </c>
      <c r="J11" s="251">
        <f>'[5]1-ВС Р 5 Кас '!N11</f>
        <v>450</v>
      </c>
      <c r="K11" s="251">
        <f>'[5]1-ВС Р 5 Кас '!O11</f>
        <v>194</v>
      </c>
      <c r="L11" s="251">
        <f>'[5]1-ВС Р 5 Кас '!P11</f>
        <v>8</v>
      </c>
      <c r="M11" s="251">
        <f>'[5]1-ВС Р 5 Кас '!Q11</f>
        <v>69</v>
      </c>
      <c r="N11" s="251">
        <f>'[5]1-ВС Р 5 Кас '!R11</f>
        <v>4</v>
      </c>
      <c r="O11" s="251">
        <f>'[5]1-ВС Р 5 Кас '!S11</f>
        <v>89</v>
      </c>
      <c r="P11" s="251">
        <f>'[5]1-ВС Р 5 Кас '!V11</f>
        <v>3</v>
      </c>
      <c r="Q11" s="251">
        <f>'[5]1-ВС Р 5 Кас '!W11</f>
        <v>23</v>
      </c>
      <c r="R11" s="251">
        <f>'[5]1-ВС Р 5 Кас '!X11</f>
        <v>31</v>
      </c>
      <c r="S11" s="251">
        <f>'[5]1-ВС Р 5 Кас '!Y11</f>
        <v>20</v>
      </c>
      <c r="T11" s="251">
        <f>'[5]1-ВС Р 5 Кас '!Z11</f>
        <v>10</v>
      </c>
      <c r="U11" s="251">
        <f>'[5]1-ВС Р 5 Кас '!AA11</f>
        <v>389</v>
      </c>
    </row>
    <row r="12" spans="1:21" ht="49.5" customHeight="1" x14ac:dyDescent="0.2">
      <c r="A12" s="228"/>
      <c r="B12" s="360" t="s">
        <v>218</v>
      </c>
      <c r="C12" s="361"/>
      <c r="D12" s="237">
        <v>8</v>
      </c>
      <c r="E12" s="251">
        <f>'[5]1-ВС Р 5 Кас '!G12</f>
        <v>5410</v>
      </c>
      <c r="F12" s="251">
        <f>'[5]1-ВС Р 5 Кас '!H12</f>
        <v>1208</v>
      </c>
      <c r="G12" s="251">
        <f>'[5]1-ВС Р 5 Кас '!I12</f>
        <v>4202</v>
      </c>
      <c r="H12" s="251">
        <f>'[5]1-ВС Р 5 Кас '!J12</f>
        <v>5</v>
      </c>
      <c r="I12" s="251">
        <f>'[5]1-ВС Р 5 Кас '!M12</f>
        <v>3510</v>
      </c>
      <c r="J12" s="251">
        <f>'[5]1-ВС Р 5 Кас '!N12</f>
        <v>1251</v>
      </c>
      <c r="K12" s="251">
        <f>'[5]1-ВС Р 5 Кас '!O12</f>
        <v>1524</v>
      </c>
      <c r="L12" s="251">
        <f>'[5]1-ВС Р 5 Кас '!P12</f>
        <v>37</v>
      </c>
      <c r="M12" s="251">
        <f>'[5]1-ВС Р 5 Кас '!Q12</f>
        <v>313</v>
      </c>
      <c r="N12" s="251">
        <f>'[5]1-ВС Р 5 Кас '!R12</f>
        <v>38</v>
      </c>
      <c r="O12" s="251">
        <f>'[5]1-ВС Р 5 Кас '!S12</f>
        <v>346</v>
      </c>
      <c r="P12" s="251">
        <f>'[5]1-ВС Р 5 Кас '!V12</f>
        <v>8</v>
      </c>
      <c r="Q12" s="251">
        <f>'[5]1-ВС Р 5 Кас '!W12</f>
        <v>125</v>
      </c>
      <c r="R12" s="251">
        <f>'[5]1-ВС Р 5 Кас '!X12</f>
        <v>105</v>
      </c>
      <c r="S12" s="251">
        <f>'[5]1-ВС Р 5 Кас '!Y12</f>
        <v>51</v>
      </c>
      <c r="T12" s="251">
        <f>'[5]1-ВС Р 5 Кас '!Z12</f>
        <v>51</v>
      </c>
      <c r="U12" s="251">
        <f>'[5]1-ВС Р 5 Кас '!AA12</f>
        <v>1750</v>
      </c>
    </row>
    <row r="13" spans="1:21" ht="50.25" customHeight="1" x14ac:dyDescent="0.2">
      <c r="A13" s="228"/>
      <c r="B13" s="360" t="s">
        <v>219</v>
      </c>
      <c r="C13" s="361"/>
      <c r="D13" s="237">
        <v>9</v>
      </c>
      <c r="E13" s="251">
        <f>'[5]1-ВС Р 5 Кас '!G13</f>
        <v>4378</v>
      </c>
      <c r="F13" s="251">
        <f>'[5]1-ВС Р 5 Кас '!H13</f>
        <v>2446</v>
      </c>
      <c r="G13" s="251">
        <f>'[5]1-ВС Р 5 Кас '!I13</f>
        <v>1932</v>
      </c>
      <c r="H13" s="251">
        <f>'[5]1-ВС Р 5 Кас '!J13</f>
        <v>2</v>
      </c>
      <c r="I13" s="251">
        <f>'[5]1-ВС Р 5 Кас '!M13</f>
        <v>2326</v>
      </c>
      <c r="J13" s="251">
        <f>'[5]1-ВС Р 5 Кас '!N13</f>
        <v>916</v>
      </c>
      <c r="K13" s="251">
        <f>'[5]1-ВС Р 5 Кас '!O13</f>
        <v>637</v>
      </c>
      <c r="L13" s="251">
        <f>'[5]1-ВС Р 5 Кас '!P13</f>
        <v>18</v>
      </c>
      <c r="M13" s="251">
        <f>'[5]1-ВС Р 5 Кас '!Q13</f>
        <v>416</v>
      </c>
      <c r="N13" s="251">
        <f>'[5]1-ВС Р 5 Кас '!R13</f>
        <v>26</v>
      </c>
      <c r="O13" s="251">
        <f>'[5]1-ВС Р 5 Кас '!S13</f>
        <v>313</v>
      </c>
      <c r="P13" s="251">
        <f>'[5]1-ВС Р 5 Кас '!V13</f>
        <v>83</v>
      </c>
      <c r="Q13" s="251">
        <f>'[5]1-ВС Р 5 Кас '!W13</f>
        <v>75</v>
      </c>
      <c r="R13" s="251">
        <f>'[5]1-ВС Р 5 Кас '!X13</f>
        <v>41</v>
      </c>
      <c r="S13" s="251">
        <f>'[5]1-ВС Р 5 Кас '!Y13</f>
        <v>77</v>
      </c>
      <c r="T13" s="251">
        <f>'[5]1-ВС Р 5 Кас '!Z13</f>
        <v>32</v>
      </c>
      <c r="U13" s="251">
        <f>'[5]1-ВС Р 5 Кас '!AA13</f>
        <v>2034</v>
      </c>
    </row>
    <row r="14" spans="1:21" ht="52.5" customHeight="1" x14ac:dyDescent="0.2">
      <c r="A14" s="228"/>
      <c r="B14" s="360" t="s">
        <v>220</v>
      </c>
      <c r="C14" s="361"/>
      <c r="D14" s="237">
        <v>10</v>
      </c>
      <c r="E14" s="251">
        <f>'[5]1-ВС Р 5 Кас '!G14</f>
        <v>3083</v>
      </c>
      <c r="F14" s="251">
        <f>'[5]1-ВС Р 5 Кас '!H14</f>
        <v>2219</v>
      </c>
      <c r="G14" s="251">
        <f>'[5]1-ВС Р 5 Кас '!I14</f>
        <v>864</v>
      </c>
      <c r="H14" s="251">
        <f>'[5]1-ВС Р 5 Кас '!J14</f>
        <v>0</v>
      </c>
      <c r="I14" s="251">
        <f>'[5]1-ВС Р 5 Кас '!M14</f>
        <v>1138</v>
      </c>
      <c r="J14" s="251">
        <f>'[5]1-ВС Р 5 Кас '!N14</f>
        <v>368</v>
      </c>
      <c r="K14" s="251">
        <f>'[5]1-ВС Р 5 Кас '!O14</f>
        <v>173</v>
      </c>
      <c r="L14" s="251">
        <f>'[5]1-ВС Р 5 Кас '!P14</f>
        <v>26</v>
      </c>
      <c r="M14" s="251">
        <f>'[5]1-ВС Р 5 Кас '!Q14</f>
        <v>312</v>
      </c>
      <c r="N14" s="251">
        <f>'[5]1-ВС Р 5 Кас '!R14</f>
        <v>19</v>
      </c>
      <c r="O14" s="251">
        <f>'[5]1-ВС Р 5 Кас '!S14</f>
        <v>240</v>
      </c>
      <c r="P14" s="251">
        <f>'[5]1-ВС Р 5 Кас '!V14</f>
        <v>72</v>
      </c>
      <c r="Q14" s="251">
        <f>'[5]1-ВС Р 5 Кас '!W14</f>
        <v>59</v>
      </c>
      <c r="R14" s="251">
        <f>'[5]1-ВС Р 5 Кас '!X14</f>
        <v>31</v>
      </c>
      <c r="S14" s="251">
        <f>'[5]1-ВС Р 5 Кас '!Y14</f>
        <v>51</v>
      </c>
      <c r="T14" s="251">
        <f>'[5]1-ВС Р 5 Кас '!Z14</f>
        <v>24</v>
      </c>
      <c r="U14" s="251">
        <f>'[5]1-ВС Р 5 Кас '!AA14</f>
        <v>1922</v>
      </c>
    </row>
    <row r="15" spans="1:21" ht="63" customHeight="1" x14ac:dyDescent="0.2">
      <c r="A15" s="228"/>
      <c r="B15" s="360" t="s">
        <v>221</v>
      </c>
      <c r="C15" s="361"/>
      <c r="D15" s="237">
        <v>11</v>
      </c>
      <c r="E15" s="251">
        <f>'[5]1-ВС Р 5 Кас '!G15</f>
        <v>281</v>
      </c>
      <c r="F15" s="251">
        <f>'[5]1-ВС Р 5 Кас '!H15</f>
        <v>195</v>
      </c>
      <c r="G15" s="251">
        <f>'[5]1-ВС Р 5 Кас '!I15</f>
        <v>86</v>
      </c>
      <c r="H15" s="251">
        <f>'[5]1-ВС Р 5 Кас '!J15</f>
        <v>0</v>
      </c>
      <c r="I15" s="251">
        <f>'[5]1-ВС Р 5 Кас '!M15</f>
        <v>79</v>
      </c>
      <c r="J15" s="251">
        <f>'[5]1-ВС Р 5 Кас '!N15</f>
        <v>26</v>
      </c>
      <c r="K15" s="251">
        <f>'[5]1-ВС Р 5 Кас '!O15</f>
        <v>12</v>
      </c>
      <c r="L15" s="251">
        <f>'[5]1-ВС Р 5 Кас '!P15</f>
        <v>4</v>
      </c>
      <c r="M15" s="251">
        <f>'[5]1-ВС Р 5 Кас '!Q15</f>
        <v>22</v>
      </c>
      <c r="N15" s="251">
        <f>'[5]1-ВС Р 5 Кас '!R15</f>
        <v>1</v>
      </c>
      <c r="O15" s="251">
        <f>'[5]1-ВС Р 5 Кас '!S15</f>
        <v>14</v>
      </c>
      <c r="P15" s="251">
        <f>'[5]1-ВС Р 5 Кас '!V15</f>
        <v>1</v>
      </c>
      <c r="Q15" s="251">
        <f>'[5]1-ВС Р 5 Кас '!W15</f>
        <v>4</v>
      </c>
      <c r="R15" s="251">
        <f>'[5]1-ВС Р 5 Кас '!X15</f>
        <v>3</v>
      </c>
      <c r="S15" s="251">
        <f>'[5]1-ВС Р 5 Кас '!Y15</f>
        <v>6</v>
      </c>
      <c r="T15" s="251">
        <f>'[5]1-ВС Р 5 Кас '!Z15</f>
        <v>0</v>
      </c>
      <c r="U15" s="251">
        <f>'[5]1-ВС Р 5 Кас '!AA15</f>
        <v>202</v>
      </c>
    </row>
    <row r="16" spans="1:21" ht="85.5" customHeight="1" x14ac:dyDescent="0.2">
      <c r="A16" s="228"/>
      <c r="B16" s="360" t="s">
        <v>222</v>
      </c>
      <c r="C16" s="361"/>
      <c r="D16" s="237">
        <v>12</v>
      </c>
      <c r="E16" s="251">
        <f>'[5]1-ВС Р 5 Кас '!G16</f>
        <v>19466</v>
      </c>
      <c r="F16" s="251">
        <f>'[5]1-ВС Р 5 Кас '!H16</f>
        <v>7812</v>
      </c>
      <c r="G16" s="251">
        <f>'[5]1-ВС Р 5 Кас '!I16</f>
        <v>11654</v>
      </c>
      <c r="H16" s="251">
        <f>'[5]1-ВС Р 5 Кас '!J16</f>
        <v>8</v>
      </c>
      <c r="I16" s="251">
        <f>'[5]1-ВС Р 5 Кас '!M16</f>
        <v>12848</v>
      </c>
      <c r="J16" s="251">
        <f>'[5]1-ВС Р 5 Кас '!N16</f>
        <v>6958</v>
      </c>
      <c r="K16" s="251">
        <f>'[5]1-ВС Р 5 Кас '!O16</f>
        <v>3951</v>
      </c>
      <c r="L16" s="251">
        <f>'[5]1-ВС Р 5 Кас '!P16</f>
        <v>21</v>
      </c>
      <c r="M16" s="251">
        <f>'[5]1-ВС Р 5 Кас '!Q16</f>
        <v>1229</v>
      </c>
      <c r="N16" s="251">
        <f>'[5]1-ВС Р 5 Кас '!R16</f>
        <v>30</v>
      </c>
      <c r="O16" s="251">
        <f>'[5]1-ВС Р 5 Кас '!S16</f>
        <v>659</v>
      </c>
      <c r="P16" s="251">
        <f>'[5]1-ВС Р 5 Кас '!V16</f>
        <v>11</v>
      </c>
      <c r="Q16" s="251">
        <f>'[5]1-ВС Р 5 Кас '!W16</f>
        <v>379</v>
      </c>
      <c r="R16" s="251">
        <f>'[5]1-ВС Р 5 Кас '!X16</f>
        <v>65</v>
      </c>
      <c r="S16" s="251">
        <f>'[5]1-ВС Р 5 Кас '!Y16</f>
        <v>101</v>
      </c>
      <c r="T16" s="251">
        <f>'[5]1-ВС Р 5 Кас '!Z16</f>
        <v>99</v>
      </c>
      <c r="U16" s="251">
        <f>'[5]1-ВС Р 5 Кас '!AA16</f>
        <v>6566</v>
      </c>
    </row>
    <row r="17" spans="1:22" ht="72" customHeight="1" x14ac:dyDescent="0.2">
      <c r="A17" s="228"/>
      <c r="B17" s="360" t="s">
        <v>223</v>
      </c>
      <c r="C17" s="361"/>
      <c r="D17" s="237">
        <v>13</v>
      </c>
      <c r="E17" s="251">
        <f>'[5]1-ВС Р 5 Кас '!G17</f>
        <v>5637</v>
      </c>
      <c r="F17" s="251">
        <f>'[5]1-ВС Р 5 Кас '!H17</f>
        <v>2884</v>
      </c>
      <c r="G17" s="251">
        <f>'[5]1-ВС Р 5 Кас '!I17</f>
        <v>2753</v>
      </c>
      <c r="H17" s="251">
        <f>'[5]1-ВС Р 5 Кас '!J17</f>
        <v>0</v>
      </c>
      <c r="I17" s="251">
        <f>'[5]1-ВС Р 5 Кас '!M17</f>
        <v>3241</v>
      </c>
      <c r="J17" s="251">
        <f>'[5]1-ВС Р 5 Кас '!N17</f>
        <v>1987</v>
      </c>
      <c r="K17" s="251">
        <f>'[5]1-ВС Р 5 Кас '!O17</f>
        <v>324</v>
      </c>
      <c r="L17" s="251">
        <f>'[5]1-ВС Р 5 Кас '!P17</f>
        <v>7</v>
      </c>
      <c r="M17" s="251">
        <f>'[5]1-ВС Р 5 Кас '!Q17</f>
        <v>553</v>
      </c>
      <c r="N17" s="251">
        <f>'[5]1-ВС Р 5 Кас '!R17</f>
        <v>41</v>
      </c>
      <c r="O17" s="251">
        <f>'[5]1-ВС Р 5 Кас '!S17</f>
        <v>329</v>
      </c>
      <c r="P17" s="251">
        <f>'[5]1-ВС Р 5 Кас '!V17</f>
        <v>7</v>
      </c>
      <c r="Q17" s="251">
        <f>'[5]1-ВС Р 5 Кас '!W17</f>
        <v>45</v>
      </c>
      <c r="R17" s="251">
        <f>'[5]1-ВС Р 5 Кас '!X17</f>
        <v>55</v>
      </c>
      <c r="S17" s="251">
        <f>'[5]1-ВС Р 5 Кас '!Y17</f>
        <v>144</v>
      </c>
      <c r="T17" s="251">
        <f>'[5]1-ВС Р 5 Кас '!Z17</f>
        <v>75</v>
      </c>
      <c r="U17" s="251">
        <f>'[5]1-ВС Р 5 Кас '!AA17</f>
        <v>2391</v>
      </c>
    </row>
    <row r="18" spans="1:22" ht="54.75" customHeight="1" x14ac:dyDescent="0.2">
      <c r="A18" s="228"/>
      <c r="B18" s="360" t="s">
        <v>224</v>
      </c>
      <c r="C18" s="361"/>
      <c r="D18" s="237">
        <v>14</v>
      </c>
      <c r="E18" s="251">
        <f>'[5]1-ВС Р 5 Кас '!G18</f>
        <v>969</v>
      </c>
      <c r="F18" s="251">
        <f>'[5]1-ВС Р 5 Кас '!H18</f>
        <v>296</v>
      </c>
      <c r="G18" s="251">
        <f>'[5]1-ВС Р 5 Кас '!I18</f>
        <v>673</v>
      </c>
      <c r="H18" s="251">
        <f>'[5]1-ВС Р 5 Кас '!J18</f>
        <v>0</v>
      </c>
      <c r="I18" s="251">
        <f>'[5]1-ВС Р 5 Кас '!M18</f>
        <v>764</v>
      </c>
      <c r="J18" s="251">
        <f>'[5]1-ВС Р 5 Кас '!N18</f>
        <v>347</v>
      </c>
      <c r="K18" s="251">
        <f>'[5]1-ВС Р 5 Кас '!O18</f>
        <v>230</v>
      </c>
      <c r="L18" s="251">
        <f>'[5]1-ВС Р 5 Кас '!P18</f>
        <v>3</v>
      </c>
      <c r="M18" s="251">
        <f>'[5]1-ВС Р 5 Кас '!Q18</f>
        <v>89</v>
      </c>
      <c r="N18" s="251">
        <f>'[5]1-ВС Р 5 Кас '!R18</f>
        <v>6</v>
      </c>
      <c r="O18" s="251">
        <f>'[5]1-ВС Р 5 Кас '!S18</f>
        <v>89</v>
      </c>
      <c r="P18" s="251">
        <f>'[5]1-ВС Р 5 Кас '!V18</f>
        <v>5</v>
      </c>
      <c r="Q18" s="251">
        <f>'[5]1-ВС Р 5 Кас '!W18</f>
        <v>22</v>
      </c>
      <c r="R18" s="251">
        <f>'[5]1-ВС Р 5 Кас '!X18</f>
        <v>39</v>
      </c>
      <c r="S18" s="251">
        <f>'[5]1-ВС Р 5 Кас '!Y18</f>
        <v>10</v>
      </c>
      <c r="T18" s="251">
        <f>'[5]1-ВС Р 5 Кас '!Z18</f>
        <v>10</v>
      </c>
      <c r="U18" s="251">
        <f>'[5]1-ВС Р 5 Кас '!AA18</f>
        <v>204</v>
      </c>
    </row>
    <row r="19" spans="1:22" ht="56.25" customHeight="1" x14ac:dyDescent="0.2">
      <c r="A19" s="228"/>
      <c r="B19" s="360" t="s">
        <v>225</v>
      </c>
      <c r="C19" s="361"/>
      <c r="D19" s="237">
        <v>15</v>
      </c>
      <c r="E19" s="251">
        <f>'[5]1-ВС Р 5 Кас '!G19</f>
        <v>34</v>
      </c>
      <c r="F19" s="251">
        <f>'[5]1-ВС Р 5 Кас '!H19</f>
        <v>9</v>
      </c>
      <c r="G19" s="251">
        <f>'[5]1-ВС Р 5 Кас '!I19</f>
        <v>25</v>
      </c>
      <c r="H19" s="251">
        <f>'[5]1-ВС Р 5 Кас '!J19</f>
        <v>0</v>
      </c>
      <c r="I19" s="251">
        <f>'[5]1-ВС Р 5 Кас '!M19</f>
        <v>13</v>
      </c>
      <c r="J19" s="251">
        <f>'[5]1-ВС Р 5 Кас '!N19</f>
        <v>5</v>
      </c>
      <c r="K19" s="251">
        <f>'[5]1-ВС Р 5 Кас '!O19</f>
        <v>4</v>
      </c>
      <c r="L19" s="251">
        <f>'[5]1-ВС Р 5 Кас '!P19</f>
        <v>0</v>
      </c>
      <c r="M19" s="251">
        <f>'[5]1-ВС Р 5 Кас '!Q19</f>
        <v>1</v>
      </c>
      <c r="N19" s="251">
        <f>'[5]1-ВС Р 5 Кас '!R19</f>
        <v>1</v>
      </c>
      <c r="O19" s="251">
        <f>'[5]1-ВС Р 5 Кас '!S19</f>
        <v>2</v>
      </c>
      <c r="P19" s="251">
        <f>'[5]1-ВС Р 5 Кас '!V19</f>
        <v>1</v>
      </c>
      <c r="Q19" s="251">
        <f>'[5]1-ВС Р 5 Кас '!W19</f>
        <v>0</v>
      </c>
      <c r="R19" s="251">
        <f>'[5]1-ВС Р 5 Кас '!X19</f>
        <v>1</v>
      </c>
      <c r="S19" s="251">
        <f>'[5]1-ВС Р 5 Кас '!Y19</f>
        <v>0</v>
      </c>
      <c r="T19" s="251">
        <f>'[5]1-ВС Р 5 Кас '!Z19</f>
        <v>0</v>
      </c>
      <c r="U19" s="251">
        <f>'[5]1-ВС Р 5 Кас '!AA19</f>
        <v>19</v>
      </c>
    </row>
    <row r="20" spans="1:22" ht="54.75" customHeight="1" x14ac:dyDescent="0.2">
      <c r="A20" s="228"/>
      <c r="B20" s="360" t="s">
        <v>226</v>
      </c>
      <c r="C20" s="361"/>
      <c r="D20" s="237">
        <v>16</v>
      </c>
      <c r="E20" s="251">
        <f>'[5]1-ВС Р 5 Кас '!G20</f>
        <v>73</v>
      </c>
      <c r="F20" s="251">
        <f>'[5]1-ВС Р 5 Кас '!H20</f>
        <v>34</v>
      </c>
      <c r="G20" s="251">
        <f>'[5]1-ВС Р 5 Кас '!I20</f>
        <v>39</v>
      </c>
      <c r="H20" s="251">
        <f>'[5]1-ВС Р 5 Кас '!J20</f>
        <v>0</v>
      </c>
      <c r="I20" s="251">
        <f>'[5]1-ВС Р 5 Кас '!M20</f>
        <v>44</v>
      </c>
      <c r="J20" s="251">
        <f>'[5]1-ВС Р 5 Кас '!N20</f>
        <v>32</v>
      </c>
      <c r="K20" s="251">
        <f>'[5]1-ВС Р 5 Кас '!O20</f>
        <v>5</v>
      </c>
      <c r="L20" s="251">
        <f>'[5]1-ВС Р 5 Кас '!P20</f>
        <v>1</v>
      </c>
      <c r="M20" s="251">
        <f>'[5]1-ВС Р 5 Кас '!Q20</f>
        <v>2</v>
      </c>
      <c r="N20" s="251">
        <f>'[5]1-ВС Р 5 Кас '!R20</f>
        <v>0</v>
      </c>
      <c r="O20" s="251">
        <f>'[5]1-ВС Р 5 Кас '!S20</f>
        <v>4</v>
      </c>
      <c r="P20" s="251">
        <f>'[5]1-ВС Р 5 Кас '!V20</f>
        <v>1</v>
      </c>
      <c r="Q20" s="251">
        <f>'[5]1-ВС Р 5 Кас '!W20</f>
        <v>2</v>
      </c>
      <c r="R20" s="251">
        <f>'[5]1-ВС Р 5 Кас '!X20</f>
        <v>0</v>
      </c>
      <c r="S20" s="251">
        <f>'[5]1-ВС Р 5 Кас '!Y20</f>
        <v>0</v>
      </c>
      <c r="T20" s="251">
        <f>'[5]1-ВС Р 5 Кас '!Z20</f>
        <v>1</v>
      </c>
      <c r="U20" s="251">
        <f>'[5]1-ВС Р 5 Кас '!AA20</f>
        <v>29</v>
      </c>
    </row>
    <row r="21" spans="1:22" s="238" customFormat="1" ht="101.25" customHeight="1" x14ac:dyDescent="0.2">
      <c r="A21" s="228"/>
      <c r="B21" s="355" t="s">
        <v>227</v>
      </c>
      <c r="C21" s="359"/>
      <c r="D21" s="237">
        <v>17</v>
      </c>
      <c r="E21" s="252">
        <f>'[5]1-ВС Р 5 Кас '!G21</f>
        <v>7898</v>
      </c>
      <c r="F21" s="252">
        <f>'[5]1-ВС Р 5 Кас '!H21</f>
        <v>1635</v>
      </c>
      <c r="G21" s="252">
        <f>'[5]1-ВС Р 5 Кас '!I21</f>
        <v>6263</v>
      </c>
      <c r="H21" s="252">
        <f>'[5]1-ВС Р 5 Кас '!J21</f>
        <v>33</v>
      </c>
      <c r="I21" s="252">
        <f>'[5]1-ВС Р 5 Кас '!M21</f>
        <v>5906</v>
      </c>
      <c r="J21" s="252">
        <f>'[5]1-ВС Р 5 Кас '!N21</f>
        <v>1746</v>
      </c>
      <c r="K21" s="252">
        <f>'[5]1-ВС Р 5 Кас '!O21</f>
        <v>654</v>
      </c>
      <c r="L21" s="252">
        <f>'[5]1-ВС Р 5 Кас '!P21</f>
        <v>508</v>
      </c>
      <c r="M21" s="252">
        <f>'[5]1-ВС Р 5 Кас '!Q21</f>
        <v>2181</v>
      </c>
      <c r="N21" s="252">
        <f>'[5]1-ВС Р 5 Кас '!R21</f>
        <v>54</v>
      </c>
      <c r="O21" s="252">
        <f>'[5]1-ВС Р 5 Кас '!S21</f>
        <v>763</v>
      </c>
      <c r="P21" s="252">
        <f>'[5]1-ВС Р 5 Кас '!V21</f>
        <v>13</v>
      </c>
      <c r="Q21" s="252">
        <f>'[5]1-ВС Р 5 Кас '!W21</f>
        <v>503</v>
      </c>
      <c r="R21" s="252">
        <f>'[5]1-ВС Р 5 Кас '!X21</f>
        <v>63</v>
      </c>
      <c r="S21" s="252">
        <f>'[5]1-ВС Р 5 Кас '!Y21</f>
        <v>89</v>
      </c>
      <c r="T21" s="252">
        <f>'[5]1-ВС Р 5 Кас '!Z21</f>
        <v>95</v>
      </c>
      <c r="U21" s="252">
        <f>'[5]1-ВС Р 5 Кас '!AA21</f>
        <v>1989</v>
      </c>
      <c r="V21" s="239"/>
    </row>
    <row r="22" spans="1:22" ht="51.75" customHeight="1" x14ac:dyDescent="0.2">
      <c r="A22" s="228"/>
      <c r="B22" s="362" t="s">
        <v>191</v>
      </c>
      <c r="C22" s="363"/>
      <c r="D22" s="237">
        <v>18</v>
      </c>
      <c r="E22" s="251">
        <f>'[5]1-ВС Р 5 Кас '!G22</f>
        <v>3603</v>
      </c>
      <c r="F22" s="251">
        <f>'[5]1-ВС Р 5 Кас '!H22</f>
        <v>655</v>
      </c>
      <c r="G22" s="251">
        <f>'[5]1-ВС Р 5 Кас '!I22</f>
        <v>2948</v>
      </c>
      <c r="H22" s="251">
        <f>'[5]1-ВС Р 5 Кас '!J22</f>
        <v>9</v>
      </c>
      <c r="I22" s="251">
        <f>'[5]1-ВС Р 5 Кас '!M22</f>
        <v>2880</v>
      </c>
      <c r="J22" s="251">
        <f>'[5]1-ВС Р 5 Кас '!N22</f>
        <v>980</v>
      </c>
      <c r="K22" s="251">
        <f>'[5]1-ВС Р 5 Кас '!O22</f>
        <v>308</v>
      </c>
      <c r="L22" s="251">
        <f>'[5]1-ВС Р 5 Кас '!P22</f>
        <v>239</v>
      </c>
      <c r="M22" s="251">
        <f>'[5]1-ВС Р 5 Кас '!Q22</f>
        <v>1031</v>
      </c>
      <c r="N22" s="251">
        <f>'[5]1-ВС Р 5 Кас '!R22</f>
        <v>25</v>
      </c>
      <c r="O22" s="251">
        <f>'[5]1-ВС Р 5 Кас '!S22</f>
        <v>297</v>
      </c>
      <c r="P22" s="251">
        <f>'[5]1-ВС Р 5 Кас '!V22</f>
        <v>7</v>
      </c>
      <c r="Q22" s="251">
        <f>'[5]1-ВС Р 5 Кас '!W22</f>
        <v>195</v>
      </c>
      <c r="R22" s="251">
        <f>'[5]1-ВС Р 5 Кас '!X22</f>
        <v>21</v>
      </c>
      <c r="S22" s="251">
        <f>'[5]1-ВС Р 5 Кас '!Y22</f>
        <v>41</v>
      </c>
      <c r="T22" s="251">
        <f>'[5]1-ВС Р 5 Кас '!Z22</f>
        <v>33</v>
      </c>
      <c r="U22" s="251">
        <f>'[5]1-ВС Р 5 Кас '!AA22</f>
        <v>725</v>
      </c>
    </row>
    <row r="23" spans="1:22" ht="45.75" customHeight="1" x14ac:dyDescent="0.2">
      <c r="A23" s="228"/>
      <c r="B23" s="362" t="s">
        <v>53</v>
      </c>
      <c r="C23" s="363"/>
      <c r="D23" s="237">
        <v>19</v>
      </c>
      <c r="E23" s="251">
        <f>'[5]1-ВС Р 5 Кас '!G23</f>
        <v>708</v>
      </c>
      <c r="F23" s="251">
        <f>'[5]1-ВС Р 5 Кас '!H23</f>
        <v>131</v>
      </c>
      <c r="G23" s="251">
        <f>'[5]1-ВС Р 5 Кас '!I23</f>
        <v>577</v>
      </c>
      <c r="H23" s="251">
        <f>'[5]1-ВС Р 5 Кас '!J23</f>
        <v>5</v>
      </c>
      <c r="I23" s="251">
        <f>'[5]1-ВС Р 5 Кас '!M23</f>
        <v>559</v>
      </c>
      <c r="J23" s="251">
        <f>'[5]1-ВС Р 5 Кас '!N23</f>
        <v>212</v>
      </c>
      <c r="K23" s="251">
        <f>'[5]1-ВС Р 5 Кас '!O23</f>
        <v>49</v>
      </c>
      <c r="L23" s="251">
        <f>'[5]1-ВС Р 5 Кас '!P23</f>
        <v>52</v>
      </c>
      <c r="M23" s="251">
        <f>'[5]1-ВС Р 5 Кас '!Q23</f>
        <v>191</v>
      </c>
      <c r="N23" s="251">
        <f>'[5]1-ВС Р 5 Кас '!R23</f>
        <v>2</v>
      </c>
      <c r="O23" s="251">
        <f>'[5]1-ВС Р 5 Кас '!S23</f>
        <v>53</v>
      </c>
      <c r="P23" s="251">
        <f>'[5]1-ВС Р 5 Кас '!V23</f>
        <v>2</v>
      </c>
      <c r="Q23" s="251">
        <f>'[5]1-ВС Р 5 Кас '!W23</f>
        <v>34</v>
      </c>
      <c r="R23" s="251">
        <f>'[5]1-ВС Р 5 Кас '!X23</f>
        <v>6</v>
      </c>
      <c r="S23" s="251">
        <f>'[5]1-ВС Р 5 Кас '!Y23</f>
        <v>3</v>
      </c>
      <c r="T23" s="251">
        <f>'[5]1-ВС Р 5 Кас '!Z23</f>
        <v>8</v>
      </c>
      <c r="U23" s="251">
        <f>'[5]1-ВС Р 5 Кас '!AA23</f>
        <v>147</v>
      </c>
    </row>
    <row r="24" spans="1:22" ht="48" customHeight="1" x14ac:dyDescent="0.2">
      <c r="A24" s="228"/>
      <c r="B24" s="362" t="s">
        <v>54</v>
      </c>
      <c r="C24" s="363"/>
      <c r="D24" s="237">
        <v>20</v>
      </c>
      <c r="E24" s="251">
        <f>'[5]1-ВС Р 5 Кас '!G24</f>
        <v>29</v>
      </c>
      <c r="F24" s="251">
        <f>'[5]1-ВС Р 5 Кас '!H24</f>
        <v>9</v>
      </c>
      <c r="G24" s="251">
        <f>'[5]1-ВС Р 5 Кас '!I24</f>
        <v>20</v>
      </c>
      <c r="H24" s="251">
        <f>'[5]1-ВС Р 5 Кас '!J24</f>
        <v>0</v>
      </c>
      <c r="I24" s="251">
        <f>'[5]1-ВС Р 5 Кас '!M24</f>
        <v>15</v>
      </c>
      <c r="J24" s="251">
        <f>'[5]1-ВС Р 5 Кас '!N24</f>
        <v>1</v>
      </c>
      <c r="K24" s="251">
        <f>'[5]1-ВС Р 5 Кас '!O24</f>
        <v>5</v>
      </c>
      <c r="L24" s="251">
        <f>'[5]1-ВС Р 5 Кас '!P24</f>
        <v>1</v>
      </c>
      <c r="M24" s="251">
        <f>'[5]1-ВС Р 5 Кас '!Q24</f>
        <v>7</v>
      </c>
      <c r="N24" s="251">
        <f>'[5]1-ВС Р 5 Кас '!R24</f>
        <v>0</v>
      </c>
      <c r="O24" s="251">
        <f>'[5]1-ВС Р 5 Кас '!S24</f>
        <v>1</v>
      </c>
      <c r="P24" s="251">
        <f>'[5]1-ВС Р 5 Кас '!V24</f>
        <v>0</v>
      </c>
      <c r="Q24" s="251">
        <f>'[5]1-ВС Р 5 Кас '!W24</f>
        <v>0</v>
      </c>
      <c r="R24" s="251">
        <f>'[5]1-ВС Р 5 Кас '!X24</f>
        <v>0</v>
      </c>
      <c r="S24" s="251">
        <f>'[5]1-ВС Р 5 Кас '!Y24</f>
        <v>1</v>
      </c>
      <c r="T24" s="251">
        <f>'[5]1-ВС Р 5 Кас '!Z24</f>
        <v>0</v>
      </c>
      <c r="U24" s="251">
        <f>'[5]1-ВС Р 5 Кас '!AA24</f>
        <v>14</v>
      </c>
    </row>
    <row r="25" spans="1:22" ht="48" customHeight="1" x14ac:dyDescent="0.2">
      <c r="A25" s="228"/>
      <c r="B25" s="362" t="s">
        <v>55</v>
      </c>
      <c r="C25" s="363"/>
      <c r="D25" s="237">
        <v>21</v>
      </c>
      <c r="E25" s="251">
        <f>'[5]1-ВС Р 5 Кас '!G25</f>
        <v>410</v>
      </c>
      <c r="F25" s="251">
        <f>'[5]1-ВС Р 5 Кас '!H25</f>
        <v>75</v>
      </c>
      <c r="G25" s="251">
        <f>'[5]1-ВС Р 5 Кас '!I25</f>
        <v>335</v>
      </c>
      <c r="H25" s="251">
        <f>'[5]1-ВС Р 5 Кас '!J25</f>
        <v>4</v>
      </c>
      <c r="I25" s="251">
        <f>'[5]1-ВС Р 5 Кас '!M25</f>
        <v>275</v>
      </c>
      <c r="J25" s="251">
        <f>'[5]1-ВС Р 5 Кас '!N25</f>
        <v>57</v>
      </c>
      <c r="K25" s="251">
        <f>'[5]1-ВС Р 5 Кас '!O25</f>
        <v>37</v>
      </c>
      <c r="L25" s="251">
        <f>'[5]1-ВС Р 5 Кас '!P25</f>
        <v>15</v>
      </c>
      <c r="M25" s="251">
        <f>'[5]1-ВС Р 5 Кас '!Q25</f>
        <v>117</v>
      </c>
      <c r="N25" s="251">
        <f>'[5]1-ВС Р 5 Кас '!R25</f>
        <v>2</v>
      </c>
      <c r="O25" s="251">
        <f>'[5]1-ВС Р 5 Кас '!S25</f>
        <v>47</v>
      </c>
      <c r="P25" s="251">
        <f>'[5]1-ВС Р 5 Кас '!V25</f>
        <v>2</v>
      </c>
      <c r="Q25" s="251">
        <f>'[5]1-ВС Р 5 Кас '!W25</f>
        <v>22</v>
      </c>
      <c r="R25" s="251">
        <f>'[5]1-ВС Р 5 Кас '!X25</f>
        <v>3</v>
      </c>
      <c r="S25" s="251">
        <f>'[5]1-ВС Р 5 Кас '!Y25</f>
        <v>14</v>
      </c>
      <c r="T25" s="251">
        <f>'[5]1-ВС Р 5 Кас '!Z25</f>
        <v>6</v>
      </c>
      <c r="U25" s="251">
        <f>'[5]1-ВС Р 5 Кас '!AA25</f>
        <v>135</v>
      </c>
    </row>
    <row r="26" spans="1:22" ht="48" customHeight="1" x14ac:dyDescent="0.2">
      <c r="A26" s="228"/>
      <c r="B26" s="362" t="s">
        <v>56</v>
      </c>
      <c r="C26" s="363"/>
      <c r="D26" s="237">
        <v>22</v>
      </c>
      <c r="E26" s="251">
        <f>'[5]1-ВС Р 5 Кас '!G26</f>
        <v>774</v>
      </c>
      <c r="F26" s="251">
        <f>'[5]1-ВС Р 5 Кас '!H26</f>
        <v>198</v>
      </c>
      <c r="G26" s="251">
        <f>'[5]1-ВС Р 5 Кас '!I26</f>
        <v>576</v>
      </c>
      <c r="H26" s="251">
        <f>'[5]1-ВС Р 5 Кас '!J26</f>
        <v>5</v>
      </c>
      <c r="I26" s="251">
        <f>'[5]1-ВС Р 5 Кас '!M26</f>
        <v>504</v>
      </c>
      <c r="J26" s="251">
        <f>'[5]1-ВС Р 5 Кас '!N26</f>
        <v>108</v>
      </c>
      <c r="K26" s="251">
        <f>'[5]1-ВС Р 5 Кас '!O26</f>
        <v>58</v>
      </c>
      <c r="L26" s="251">
        <f>'[5]1-ВС Р 5 Кас '!P26</f>
        <v>77</v>
      </c>
      <c r="M26" s="251">
        <f>'[5]1-ВС Р 5 Кас '!Q26</f>
        <v>146</v>
      </c>
      <c r="N26" s="251">
        <f>'[5]1-ВС Р 5 Кас '!R26</f>
        <v>3</v>
      </c>
      <c r="O26" s="251">
        <f>'[5]1-ВС Р 5 Кас '!S26</f>
        <v>112</v>
      </c>
      <c r="P26" s="251">
        <f>'[5]1-ВС Р 5 Кас '!V26</f>
        <v>0</v>
      </c>
      <c r="Q26" s="251">
        <f>'[5]1-ВС Р 5 Кас '!W26</f>
        <v>75</v>
      </c>
      <c r="R26" s="251">
        <f>'[5]1-ВС Р 5 Кас '!X26</f>
        <v>17</v>
      </c>
      <c r="S26" s="251">
        <f>'[5]1-ВС Р 5 Кас '!Y26</f>
        <v>8</v>
      </c>
      <c r="T26" s="251">
        <f>'[5]1-ВС Р 5 Кас '!Z26</f>
        <v>12</v>
      </c>
      <c r="U26" s="251">
        <f>'[5]1-ВС Р 5 Кас '!AA26</f>
        <v>269</v>
      </c>
    </row>
    <row r="27" spans="1:22" ht="48" customHeight="1" x14ac:dyDescent="0.2">
      <c r="A27" s="228"/>
      <c r="B27" s="362" t="s">
        <v>57</v>
      </c>
      <c r="C27" s="363"/>
      <c r="D27" s="237">
        <v>23</v>
      </c>
      <c r="E27" s="251">
        <f>'[5]1-ВС Р 5 Кас '!G27</f>
        <v>567</v>
      </c>
      <c r="F27" s="251">
        <f>'[5]1-ВС Р 5 Кас '!H27</f>
        <v>140</v>
      </c>
      <c r="G27" s="251">
        <f>'[5]1-ВС Р 5 Кас '!I27</f>
        <v>427</v>
      </c>
      <c r="H27" s="251">
        <f>'[5]1-ВС Р 5 Кас '!J27</f>
        <v>3</v>
      </c>
      <c r="I27" s="251">
        <f>'[5]1-ВС Р 5 Кас '!M27</f>
        <v>380</v>
      </c>
      <c r="J27" s="251">
        <f>'[5]1-ВС Р 5 Кас '!N27</f>
        <v>85</v>
      </c>
      <c r="K27" s="251">
        <f>'[5]1-ВС Р 5 Кас '!O27</f>
        <v>59</v>
      </c>
      <c r="L27" s="251">
        <f>'[5]1-ВС Р 5 Кас '!P27</f>
        <v>37</v>
      </c>
      <c r="M27" s="251">
        <f>'[5]1-ВС Р 5 Кас '!Q27</f>
        <v>139</v>
      </c>
      <c r="N27" s="251">
        <f>'[5]1-ВС Р 5 Кас '!R27</f>
        <v>7</v>
      </c>
      <c r="O27" s="251">
        <f>'[5]1-ВС Р 5 Кас '!S27</f>
        <v>53</v>
      </c>
      <c r="P27" s="251">
        <f>'[5]1-ВС Р 5 Кас '!V27</f>
        <v>1</v>
      </c>
      <c r="Q27" s="251">
        <f>'[5]1-ВС Р 5 Кас '!W27</f>
        <v>38</v>
      </c>
      <c r="R27" s="251">
        <f>'[5]1-ВС Р 5 Кас '!X27</f>
        <v>5</v>
      </c>
      <c r="S27" s="251">
        <f>'[5]1-ВС Р 5 Кас '!Y27</f>
        <v>3</v>
      </c>
      <c r="T27" s="251">
        <f>'[5]1-ВС Р 5 Кас '!Z27</f>
        <v>6</v>
      </c>
      <c r="U27" s="251">
        <f>'[5]1-ВС Р 5 Кас '!AA27</f>
        <v>187</v>
      </c>
    </row>
    <row r="28" spans="1:22" ht="48" customHeight="1" x14ac:dyDescent="0.2">
      <c r="A28" s="228"/>
      <c r="B28" s="362" t="s">
        <v>58</v>
      </c>
      <c r="C28" s="363"/>
      <c r="D28" s="237">
        <v>24</v>
      </c>
      <c r="E28" s="251">
        <f>'[5]1-ВС Р 5 Кас '!G28</f>
        <v>124</v>
      </c>
      <c r="F28" s="251">
        <f>'[5]1-ВС Р 5 Кас '!H28</f>
        <v>23</v>
      </c>
      <c r="G28" s="251">
        <f>'[5]1-ВС Р 5 Кас '!I28</f>
        <v>101</v>
      </c>
      <c r="H28" s="251">
        <f>'[5]1-ВС Р 5 Кас '!J28</f>
        <v>0</v>
      </c>
      <c r="I28" s="251">
        <f>'[5]1-ВС Р 5 Кас '!M28</f>
        <v>91</v>
      </c>
      <c r="J28" s="251">
        <f>'[5]1-ВС Р 5 Кас '!N28</f>
        <v>20</v>
      </c>
      <c r="K28" s="251">
        <f>'[5]1-ВС Р 5 Кас '!O28</f>
        <v>2</v>
      </c>
      <c r="L28" s="251">
        <f>'[5]1-ВС Р 5 Кас '!P28</f>
        <v>12</v>
      </c>
      <c r="M28" s="251">
        <f>'[5]1-ВС Р 5 Кас '!Q28</f>
        <v>39</v>
      </c>
      <c r="N28" s="251">
        <f>'[5]1-ВС Р 5 Кас '!R28</f>
        <v>0</v>
      </c>
      <c r="O28" s="251">
        <f>'[5]1-ВС Р 5 Кас '!S28</f>
        <v>18</v>
      </c>
      <c r="P28" s="251">
        <f>'[5]1-ВС Р 5 Кас '!V28</f>
        <v>0</v>
      </c>
      <c r="Q28" s="251">
        <f>'[5]1-ВС Р 5 Кас '!W28</f>
        <v>9</v>
      </c>
      <c r="R28" s="251">
        <f>'[5]1-ВС Р 5 Кас '!X28</f>
        <v>0</v>
      </c>
      <c r="S28" s="251">
        <f>'[5]1-ВС Р 5 Кас '!Y28</f>
        <v>4</v>
      </c>
      <c r="T28" s="251">
        <f>'[5]1-ВС Р 5 Кас '!Z28</f>
        <v>5</v>
      </c>
      <c r="U28" s="251">
        <f>'[5]1-ВС Р 5 Кас '!AA28</f>
        <v>33</v>
      </c>
    </row>
    <row r="29" spans="1:22" ht="48" customHeight="1" x14ac:dyDescent="0.2">
      <c r="A29" s="228"/>
      <c r="B29" s="360" t="s">
        <v>59</v>
      </c>
      <c r="C29" s="361"/>
      <c r="D29" s="237">
        <v>25</v>
      </c>
      <c r="E29" s="251">
        <f>'[5]1-ВС Р 5 Кас '!G29</f>
        <v>3</v>
      </c>
      <c r="F29" s="251">
        <f>'[5]1-ВС Р 5 Кас '!H29</f>
        <v>0</v>
      </c>
      <c r="G29" s="251">
        <f>'[5]1-ВС Р 5 Кас '!I29</f>
        <v>3</v>
      </c>
      <c r="H29" s="251">
        <f>'[5]1-ВС Р 5 Кас '!J29</f>
        <v>0</v>
      </c>
      <c r="I29" s="251">
        <f>'[5]1-ВС Р 5 Кас '!M29</f>
        <v>2</v>
      </c>
      <c r="J29" s="251">
        <f>'[5]1-ВС Р 5 Кас '!N29</f>
        <v>2</v>
      </c>
      <c r="K29" s="251">
        <f>'[5]1-ВС Р 5 Кас '!O29</f>
        <v>0</v>
      </c>
      <c r="L29" s="251">
        <f>'[5]1-ВС Р 5 Кас '!P29</f>
        <v>0</v>
      </c>
      <c r="M29" s="251">
        <f>'[5]1-ВС Р 5 Кас '!Q29</f>
        <v>0</v>
      </c>
      <c r="N29" s="251">
        <f>'[5]1-ВС Р 5 Кас '!R29</f>
        <v>0</v>
      </c>
      <c r="O29" s="251">
        <f>'[5]1-ВС Р 5 Кас '!S29</f>
        <v>0</v>
      </c>
      <c r="P29" s="251">
        <f>'[5]1-ВС Р 5 Кас '!V29</f>
        <v>0</v>
      </c>
      <c r="Q29" s="251">
        <f>'[5]1-ВС Р 5 Кас '!W29</f>
        <v>0</v>
      </c>
      <c r="R29" s="251">
        <f>'[5]1-ВС Р 5 Кас '!X29</f>
        <v>0</v>
      </c>
      <c r="S29" s="251">
        <f>'[5]1-ВС Р 5 Кас '!Y29</f>
        <v>0</v>
      </c>
      <c r="T29" s="251">
        <f>'[5]1-ВС Р 5 Кас '!Z29</f>
        <v>0</v>
      </c>
      <c r="U29" s="251">
        <f>'[5]1-ВС Р 5 Кас '!AA29</f>
        <v>1</v>
      </c>
    </row>
    <row r="30" spans="1:22" ht="49.5" customHeight="1" x14ac:dyDescent="0.2">
      <c r="A30" s="228"/>
      <c r="B30" s="360" t="s">
        <v>60</v>
      </c>
      <c r="C30" s="361"/>
      <c r="D30" s="237">
        <v>26</v>
      </c>
      <c r="E30" s="251">
        <f>'[5]1-ВС Р 5 Кас '!G30</f>
        <v>177</v>
      </c>
      <c r="F30" s="251">
        <f>'[5]1-ВС Р 5 Кас '!H30</f>
        <v>32</v>
      </c>
      <c r="G30" s="251">
        <f>'[5]1-ВС Р 5 Кас '!I30</f>
        <v>145</v>
      </c>
      <c r="H30" s="251">
        <f>'[5]1-ВС Р 5 Кас '!J30</f>
        <v>0</v>
      </c>
      <c r="I30" s="251">
        <f>'[5]1-ВС Р 5 Кас '!M30</f>
        <v>129</v>
      </c>
      <c r="J30" s="251">
        <f>'[5]1-ВС Р 5 Кас '!N30</f>
        <v>32</v>
      </c>
      <c r="K30" s="251">
        <f>'[5]1-ВС Р 5 Кас '!O30</f>
        <v>6</v>
      </c>
      <c r="L30" s="251">
        <f>'[5]1-ВС Р 5 Кас '!P30</f>
        <v>10</v>
      </c>
      <c r="M30" s="251">
        <f>'[5]1-ВС Р 5 Кас '!Q30</f>
        <v>54</v>
      </c>
      <c r="N30" s="251">
        <f>'[5]1-ВС Р 5 Кас '!R30</f>
        <v>2</v>
      </c>
      <c r="O30" s="251">
        <f>'[5]1-ВС Р 5 Кас '!S30</f>
        <v>25</v>
      </c>
      <c r="P30" s="251">
        <f>'[5]1-ВС Р 5 Кас '!V30</f>
        <v>0</v>
      </c>
      <c r="Q30" s="251">
        <f>'[5]1-ВС Р 5 Кас '!W30</f>
        <v>15</v>
      </c>
      <c r="R30" s="251">
        <f>'[5]1-ВС Р 5 Кас '!X30</f>
        <v>0</v>
      </c>
      <c r="S30" s="251">
        <f>'[5]1-ВС Р 5 Кас '!Y30</f>
        <v>6</v>
      </c>
      <c r="T30" s="251">
        <f>'[5]1-ВС Р 5 Кас '!Z30</f>
        <v>4</v>
      </c>
      <c r="U30" s="251">
        <f>'[5]1-ВС Р 5 Кас '!AA30</f>
        <v>48</v>
      </c>
    </row>
    <row r="31" spans="1:22" s="10" customFormat="1" ht="49.5" customHeight="1" x14ac:dyDescent="0.2">
      <c r="A31" s="240"/>
      <c r="B31" s="360" t="s">
        <v>228</v>
      </c>
      <c r="C31" s="361"/>
      <c r="D31" s="237">
        <v>27</v>
      </c>
      <c r="E31" s="251">
        <f>'[5]1-ВС Р 5 Кас '!G31</f>
        <v>1146</v>
      </c>
      <c r="F31" s="251">
        <f>'[5]1-ВС Р 5 Кас '!H31</f>
        <v>287</v>
      </c>
      <c r="G31" s="251">
        <f>'[5]1-ВС Р 5 Кас '!I31</f>
        <v>859</v>
      </c>
      <c r="H31" s="251">
        <f>'[5]1-ВС Р 5 Кас '!J31</f>
        <v>5</v>
      </c>
      <c r="I31" s="251">
        <f>'[5]1-ВС Р 5 Кас '!M31</f>
        <v>809</v>
      </c>
      <c r="J31" s="251">
        <f>'[5]1-ВС Р 5 Кас '!N31</f>
        <v>182</v>
      </c>
      <c r="K31" s="251">
        <f>'[5]1-ВС Р 5 Кас '!O31</f>
        <v>96</v>
      </c>
      <c r="L31" s="251">
        <f>'[5]1-ВС Р 5 Кас '!P31</f>
        <v>43</v>
      </c>
      <c r="M31" s="251">
        <f>'[5]1-ВС Р 5 Кас '!Q31</f>
        <v>360</v>
      </c>
      <c r="N31" s="251">
        <f>'[5]1-ВС Р 5 Кас '!R31</f>
        <v>8</v>
      </c>
      <c r="O31" s="251">
        <f>'[5]1-ВС Р 5 Кас '!S31</f>
        <v>120</v>
      </c>
      <c r="P31" s="251">
        <f>'[5]1-ВС Р 5 Кас '!V31</f>
        <v>0</v>
      </c>
      <c r="Q31" s="251">
        <f>'[5]1-ВС Р 5 Кас '!W31</f>
        <v>88</v>
      </c>
      <c r="R31" s="251">
        <f>'[5]1-ВС Р 5 Кас '!X31</f>
        <v>9</v>
      </c>
      <c r="S31" s="251">
        <f>'[5]1-ВС Р 5 Кас '!Y31</f>
        <v>6</v>
      </c>
      <c r="T31" s="251">
        <f>'[5]1-ВС Р 5 Кас '!Z31</f>
        <v>17</v>
      </c>
      <c r="U31" s="251">
        <f>'[5]1-ВС Р 5 Кас '!AA31</f>
        <v>336</v>
      </c>
    </row>
    <row r="32" spans="1:22" ht="49.5" customHeight="1" x14ac:dyDescent="0.2">
      <c r="A32" s="228"/>
      <c r="B32" s="360" t="s">
        <v>229</v>
      </c>
      <c r="C32" s="361" t="s">
        <v>229</v>
      </c>
      <c r="D32" s="237">
        <v>28</v>
      </c>
      <c r="E32" s="304">
        <f>'[5]1-ВС Р 5 Кас '!G32</f>
        <v>357</v>
      </c>
      <c r="F32" s="304">
        <f>'[5]1-ВС Р 5 Кас '!H32</f>
        <v>85</v>
      </c>
      <c r="G32" s="304">
        <f>'[5]1-ВС Р 5 Кас '!I32</f>
        <v>272</v>
      </c>
      <c r="H32" s="304">
        <f>'[5]1-ВС Р 5 Кас '!J32</f>
        <v>2</v>
      </c>
      <c r="I32" s="304">
        <f>'[5]1-ВС Р 5 Кас '!M32</f>
        <v>262</v>
      </c>
      <c r="J32" s="304">
        <f>'[5]1-ВС Р 5 Кас '!N32</f>
        <v>67</v>
      </c>
      <c r="K32" s="304">
        <f>'[5]1-ВС Р 5 Кас '!O32</f>
        <v>34</v>
      </c>
      <c r="L32" s="304">
        <f>'[5]1-ВС Р 5 Кас '!P32</f>
        <v>22</v>
      </c>
      <c r="M32" s="304">
        <f>'[5]1-ВС Р 5 Кас '!Q32</f>
        <v>97</v>
      </c>
      <c r="N32" s="304">
        <f>'[5]1-ВС Р 5 Кас '!R32</f>
        <v>5</v>
      </c>
      <c r="O32" s="304">
        <f>'[5]1-ВС Р 5 Кас '!S32</f>
        <v>37</v>
      </c>
      <c r="P32" s="304">
        <f>'[5]1-ВС Р 5 Кас '!V32</f>
        <v>1</v>
      </c>
      <c r="Q32" s="304">
        <f>'[5]1-ВС Р 5 Кас '!W32</f>
        <v>27</v>
      </c>
      <c r="R32" s="304">
        <f>'[5]1-ВС Р 5 Кас '!X32</f>
        <v>2</v>
      </c>
      <c r="S32" s="304">
        <f>'[5]1-ВС Р 5 Кас '!Y32</f>
        <v>3</v>
      </c>
      <c r="T32" s="304">
        <f>'[5]1-ВС Р 5 Кас '!Z32</f>
        <v>4</v>
      </c>
      <c r="U32" s="304">
        <f>'[5]1-ВС Р 5 Кас '!AA32</f>
        <v>94</v>
      </c>
    </row>
    <row r="33" spans="1:21" s="238" customFormat="1" ht="59.25" customHeight="1" x14ac:dyDescent="0.2">
      <c r="A33" s="228"/>
      <c r="B33" s="364" t="s">
        <v>230</v>
      </c>
      <c r="C33" s="364"/>
      <c r="D33" s="237">
        <v>29</v>
      </c>
      <c r="E33" s="252">
        <f>'[5]1-ВС Р 5 Кас '!G33</f>
        <v>7879</v>
      </c>
      <c r="F33" s="252">
        <f>'[5]1-ВС Р 5 Кас '!H33</f>
        <v>3899</v>
      </c>
      <c r="G33" s="252">
        <f>'[5]1-ВС Р 5 Кас '!I33</f>
        <v>3980</v>
      </c>
      <c r="H33" s="252">
        <f>'[5]1-ВС Р 5 Кас '!J33</f>
        <v>2</v>
      </c>
      <c r="I33" s="252">
        <f>'[5]1-ВС Р 5 Кас '!M33</f>
        <v>4181</v>
      </c>
      <c r="J33" s="252">
        <f>'[5]1-ВС Р 5 Кас '!N33</f>
        <v>1381</v>
      </c>
      <c r="K33" s="252">
        <f>'[5]1-ВС Р 5 Кас '!O33</f>
        <v>1375</v>
      </c>
      <c r="L33" s="252">
        <f>'[5]1-ВС Р 5 Кас '!P33</f>
        <v>42</v>
      </c>
      <c r="M33" s="252">
        <f>'[5]1-ВС Р 5 Кас '!Q33</f>
        <v>838</v>
      </c>
      <c r="N33" s="252">
        <f>'[5]1-ВС Р 5 Кас '!R33</f>
        <v>139</v>
      </c>
      <c r="O33" s="252">
        <f>'[5]1-ВС Р 5 Кас '!S33</f>
        <v>403</v>
      </c>
      <c r="P33" s="252">
        <f>'[5]1-ВС Р 5 Кас '!V33</f>
        <v>10</v>
      </c>
      <c r="Q33" s="252">
        <f>'[5]1-ВС Р 5 Кас '!W33</f>
        <v>393</v>
      </c>
      <c r="R33" s="305">
        <f>'[5]1-ВС Р 5 Кас '!X33</f>
        <v>0</v>
      </c>
      <c r="S33" s="252">
        <f>'[5]1-ВС Р 5 Кас '!Y33</f>
        <v>0</v>
      </c>
      <c r="T33" s="252">
        <f>'[5]1-ВС Р 5 Кас '!Z33</f>
        <v>0</v>
      </c>
      <c r="U33" s="252">
        <f>'[5]1-ВС Р 5 Кас '!AA33</f>
        <v>3169</v>
      </c>
    </row>
    <row r="34" spans="1:21" s="238" customFormat="1" ht="70.5" customHeight="1" x14ac:dyDescent="0.2">
      <c r="A34" s="228"/>
      <c r="B34" s="365" t="s">
        <v>231</v>
      </c>
      <c r="C34" s="366"/>
      <c r="D34" s="237">
        <v>30</v>
      </c>
      <c r="E34" s="252">
        <f>'[5]1-ВС Р 5 Кас '!G34</f>
        <v>21644</v>
      </c>
      <c r="F34" s="252">
        <f>'[5]1-ВС Р 5 Кас '!H34</f>
        <v>10274</v>
      </c>
      <c r="G34" s="252">
        <f>'[5]1-ВС Р 5 Кас '!I34</f>
        <v>11370</v>
      </c>
      <c r="H34" s="252">
        <f>'[5]1-ВС Р 5 Кас '!J34</f>
        <v>62</v>
      </c>
      <c r="I34" s="252">
        <f>'[5]1-ВС Р 5 Кас '!M34</f>
        <v>12484</v>
      </c>
      <c r="J34" s="252">
        <f>'[5]1-ВС Р 5 Кас '!N34</f>
        <v>4444</v>
      </c>
      <c r="K34" s="252">
        <f>'[5]1-ВС Р 5 Кас '!O34</f>
        <v>1550</v>
      </c>
      <c r="L34" s="252">
        <f>'[5]1-ВС Р 5 Кас '!P34</f>
        <v>171</v>
      </c>
      <c r="M34" s="252">
        <f>'[5]1-ВС Р 5 Кас '!Q34</f>
        <v>3748</v>
      </c>
      <c r="N34" s="252">
        <f>'[5]1-ВС Р 5 Кас '!R34</f>
        <v>337</v>
      </c>
      <c r="O34" s="252">
        <f>'[5]1-ВС Р 5 Кас '!S34</f>
        <v>2234</v>
      </c>
      <c r="P34" s="252">
        <f>'[5]1-ВС Р 5 Кас '!V34</f>
        <v>96</v>
      </c>
      <c r="Q34" s="252">
        <f>'[5]1-ВС Р 5 Кас '!W34</f>
        <v>1114</v>
      </c>
      <c r="R34" s="252">
        <f>'[5]1-ВС Р 5 Кас '!X34</f>
        <v>109</v>
      </c>
      <c r="S34" s="252">
        <f>'[5]1-ВС Р 5 Кас '!Y34</f>
        <v>547</v>
      </c>
      <c r="T34" s="252">
        <f>'[5]1-ВС Р 5 Кас '!Z34</f>
        <v>291</v>
      </c>
      <c r="U34" s="252">
        <f>'[5]1-ВС Р 5 Кас '!AA34</f>
        <v>8971</v>
      </c>
    </row>
    <row r="35" spans="1:21" s="238" customFormat="1" ht="44.25" customHeight="1" x14ac:dyDescent="0.2">
      <c r="A35" s="228"/>
      <c r="B35" s="355" t="s">
        <v>232</v>
      </c>
      <c r="C35" s="359"/>
      <c r="D35" s="237">
        <v>31</v>
      </c>
      <c r="E35" s="252">
        <f>'[5]1-ВС Р 5 Кас '!G35</f>
        <v>20518</v>
      </c>
      <c r="F35" s="252">
        <f>'[5]1-ВС Р 5 Кас '!H35</f>
        <v>9727</v>
      </c>
      <c r="G35" s="252">
        <f>'[5]1-ВС Р 5 Кас '!I35</f>
        <v>10791</v>
      </c>
      <c r="H35" s="252">
        <f>'[5]1-ВС Р 5 Кас '!J35</f>
        <v>56</v>
      </c>
      <c r="I35" s="252">
        <f>'[5]1-ВС Р 5 Кас '!M35</f>
        <v>11781</v>
      </c>
      <c r="J35" s="252">
        <f>'[5]1-ВС Р 5 Кас '!N35</f>
        <v>4236</v>
      </c>
      <c r="K35" s="252">
        <f>'[5]1-ВС Р 5 Кас '!O35</f>
        <v>1457</v>
      </c>
      <c r="L35" s="252">
        <f>'[5]1-ВС Р 5 Кас '!P35</f>
        <v>160</v>
      </c>
      <c r="M35" s="252">
        <f>'[5]1-ВС Р 5 Кас '!Q35</f>
        <v>3518</v>
      </c>
      <c r="N35" s="252">
        <f>'[5]1-ВС Р 5 Кас '!R35</f>
        <v>322</v>
      </c>
      <c r="O35" s="252">
        <f>'[5]1-ВС Р 5 Кас '!S35</f>
        <v>2088</v>
      </c>
      <c r="P35" s="252">
        <f>'[5]1-ВС Р 5 Кас '!V35</f>
        <v>82</v>
      </c>
      <c r="Q35" s="252">
        <f>'[5]1-ВС Р 5 Кас '!W35</f>
        <v>1064</v>
      </c>
      <c r="R35" s="252">
        <f>'[5]1-ВС Р 5 Кас '!X35</f>
        <v>97</v>
      </c>
      <c r="S35" s="252">
        <f>'[5]1-ВС Р 5 Кас '!Y35</f>
        <v>509</v>
      </c>
      <c r="T35" s="252">
        <f>'[5]1-ВС Р 5 Кас '!Z35</f>
        <v>266</v>
      </c>
      <c r="U35" s="252">
        <f>'[5]1-ВС Р 5 Кас '!AA35</f>
        <v>8575</v>
      </c>
    </row>
    <row r="36" spans="1:21" ht="51.75" customHeight="1" x14ac:dyDescent="0.2">
      <c r="A36" s="228"/>
      <c r="B36" s="371" t="s">
        <v>233</v>
      </c>
      <c r="C36" s="372" t="s">
        <v>233</v>
      </c>
      <c r="D36" s="237">
        <v>32</v>
      </c>
      <c r="E36" s="251">
        <f>'[5]1-ВС Р 5 Кас '!G36</f>
        <v>2156</v>
      </c>
      <c r="F36" s="306">
        <f>'[5]1-ВС Р 5 Кас '!H36</f>
        <v>1181</v>
      </c>
      <c r="G36" s="251">
        <f>'[5]1-ВС Р 5 Кас '!I36</f>
        <v>975</v>
      </c>
      <c r="H36" s="251">
        <f>'[5]1-ВС Р 5 Кас '!J36</f>
        <v>7</v>
      </c>
      <c r="I36" s="251">
        <f>'[5]1-ВС Р 5 Кас '!M36</f>
        <v>1081</v>
      </c>
      <c r="J36" s="251">
        <f>'[5]1-ВС Р 5 Кас '!N36</f>
        <v>209</v>
      </c>
      <c r="K36" s="251">
        <f>'[5]1-ВС Р 5 Кас '!O36</f>
        <v>153</v>
      </c>
      <c r="L36" s="251">
        <f>'[5]1-ВС Р 5 Кас '!P36</f>
        <v>22</v>
      </c>
      <c r="M36" s="251">
        <f>'[5]1-ВС Р 5 Кас '!Q36</f>
        <v>410</v>
      </c>
      <c r="N36" s="251">
        <f>'[5]1-ВС Р 5 Кас '!R36</f>
        <v>30</v>
      </c>
      <c r="O36" s="251">
        <f>'[5]1-ВС Р 5 Кас '!S36</f>
        <v>257</v>
      </c>
      <c r="P36" s="251">
        <f>'[5]1-ВС Р 5 Кас '!V36</f>
        <v>9</v>
      </c>
      <c r="Q36" s="251">
        <f>'[5]1-ВС Р 5 Кас '!W36</f>
        <v>133</v>
      </c>
      <c r="R36" s="251">
        <f>'[5]1-ВС Р 5 Кас '!X36</f>
        <v>16</v>
      </c>
      <c r="S36" s="251">
        <f>'[5]1-ВС Р 5 Кас '!Y36</f>
        <v>64</v>
      </c>
      <c r="T36" s="251">
        <f>'[5]1-ВС Р 5 Кас '!Z36</f>
        <v>29</v>
      </c>
      <c r="U36" s="251">
        <f>'[5]1-ВС Р 5 Кас '!AA36</f>
        <v>1050</v>
      </c>
    </row>
    <row r="37" spans="1:21" ht="51.75" customHeight="1" x14ac:dyDescent="0.2">
      <c r="A37" s="228"/>
      <c r="B37" s="371" t="s">
        <v>234</v>
      </c>
      <c r="C37" s="372" t="s">
        <v>234</v>
      </c>
      <c r="D37" s="237">
        <v>33</v>
      </c>
      <c r="E37" s="251">
        <f>'[5]1-ВС Р 5 Кас '!G37</f>
        <v>2105</v>
      </c>
      <c r="F37" s="306">
        <f>'[5]1-ВС Р 5 Кас '!H37</f>
        <v>1098</v>
      </c>
      <c r="G37" s="251">
        <f>'[5]1-ВС Р 5 Кас '!I37</f>
        <v>1007</v>
      </c>
      <c r="H37" s="251">
        <f>'[5]1-ВС Р 5 Кас '!J37</f>
        <v>2</v>
      </c>
      <c r="I37" s="251">
        <f>'[5]1-ВС Р 5 Кас '!M37</f>
        <v>993</v>
      </c>
      <c r="J37" s="251">
        <f>'[5]1-ВС Р 5 Кас '!N37</f>
        <v>214</v>
      </c>
      <c r="K37" s="251">
        <f>'[5]1-ВС Р 5 Кас '!O37</f>
        <v>151</v>
      </c>
      <c r="L37" s="251">
        <f>'[5]1-ВС Р 5 Кас '!P37</f>
        <v>15</v>
      </c>
      <c r="M37" s="251">
        <f>'[5]1-ВС Р 5 Кас '!Q37</f>
        <v>355</v>
      </c>
      <c r="N37" s="251">
        <f>'[5]1-ВС Р 5 Кас '!R37</f>
        <v>39</v>
      </c>
      <c r="O37" s="251">
        <f>'[5]1-ВС Р 5 Кас '!S37</f>
        <v>219</v>
      </c>
      <c r="P37" s="251">
        <f>'[5]1-ВС Р 5 Кас '!V37</f>
        <v>3</v>
      </c>
      <c r="Q37" s="251">
        <f>'[5]1-ВС Р 5 Кас '!W37</f>
        <v>111</v>
      </c>
      <c r="R37" s="251">
        <f>'[5]1-ВС Р 5 Кас '!X37</f>
        <v>10</v>
      </c>
      <c r="S37" s="251">
        <f>'[5]1-ВС Р 5 Кас '!Y37</f>
        <v>57</v>
      </c>
      <c r="T37" s="251">
        <f>'[5]1-ВС Р 5 Кас '!Z37</f>
        <v>32</v>
      </c>
      <c r="U37" s="251">
        <f>'[5]1-ВС Р 5 Кас '!AA37</f>
        <v>1104</v>
      </c>
    </row>
    <row r="38" spans="1:21" ht="51.75" customHeight="1" x14ac:dyDescent="0.2">
      <c r="A38" s="228"/>
      <c r="B38" s="371" t="s">
        <v>235</v>
      </c>
      <c r="C38" s="372" t="s">
        <v>235</v>
      </c>
      <c r="D38" s="237">
        <v>34</v>
      </c>
      <c r="E38" s="251">
        <f>'[5]1-ВС Р 5 Кас '!G38</f>
        <v>53</v>
      </c>
      <c r="F38" s="306">
        <f>'[5]1-ВС Р 5 Кас '!H38</f>
        <v>32</v>
      </c>
      <c r="G38" s="251">
        <f>'[5]1-ВС Р 5 Кас '!I38</f>
        <v>21</v>
      </c>
      <c r="H38" s="251">
        <f>'[5]1-ВС Р 5 Кас '!J38</f>
        <v>1</v>
      </c>
      <c r="I38" s="251">
        <f>'[5]1-ВС Р 5 Кас '!M38</f>
        <v>27</v>
      </c>
      <c r="J38" s="251">
        <f>'[5]1-ВС Р 5 Кас '!N38</f>
        <v>7</v>
      </c>
      <c r="K38" s="251">
        <f>'[5]1-ВС Р 5 Кас '!O38</f>
        <v>1</v>
      </c>
      <c r="L38" s="251">
        <f>'[5]1-ВС Р 5 Кас '!P38</f>
        <v>5</v>
      </c>
      <c r="M38" s="251">
        <f>'[5]1-ВС Р 5 Кас '!Q38</f>
        <v>9</v>
      </c>
      <c r="N38" s="251">
        <f>'[5]1-ВС Р 5 Кас '!R38</f>
        <v>1</v>
      </c>
      <c r="O38" s="251">
        <f>'[5]1-ВС Р 5 Кас '!S38</f>
        <v>4</v>
      </c>
      <c r="P38" s="251">
        <f>'[5]1-ВС Р 5 Кас '!V38</f>
        <v>1</v>
      </c>
      <c r="Q38" s="251">
        <f>'[5]1-ВС Р 5 Кас '!W38</f>
        <v>1</v>
      </c>
      <c r="R38" s="251">
        <f>'[5]1-ВС Р 5 Кас '!X38</f>
        <v>0</v>
      </c>
      <c r="S38" s="251">
        <f>'[5]1-ВС Р 5 Кас '!Y38</f>
        <v>2</v>
      </c>
      <c r="T38" s="251">
        <f>'[5]1-ВС Р 5 Кас '!Z38</f>
        <v>0</v>
      </c>
      <c r="U38" s="251">
        <f>'[5]1-ВС Р 5 Кас '!AA38</f>
        <v>25</v>
      </c>
    </row>
    <row r="39" spans="1:21" ht="51.75" customHeight="1" x14ac:dyDescent="0.2">
      <c r="A39" s="228"/>
      <c r="B39" s="371" t="s">
        <v>236</v>
      </c>
      <c r="C39" s="372" t="s">
        <v>236</v>
      </c>
      <c r="D39" s="237">
        <v>35</v>
      </c>
      <c r="E39" s="251">
        <f>'[5]1-ВС Р 5 Кас '!G39</f>
        <v>6936</v>
      </c>
      <c r="F39" s="306">
        <f>'[5]1-ВС Р 5 Кас '!H39</f>
        <v>3289</v>
      </c>
      <c r="G39" s="251">
        <f>'[5]1-ВС Р 5 Кас '!I39</f>
        <v>3647</v>
      </c>
      <c r="H39" s="251">
        <f>'[5]1-ВС Р 5 Кас '!J39</f>
        <v>27</v>
      </c>
      <c r="I39" s="251">
        <f>'[5]1-ВС Р 5 Кас '!M39</f>
        <v>4128</v>
      </c>
      <c r="J39" s="251">
        <f>'[5]1-ВС Р 5 Кас '!N39</f>
        <v>1622</v>
      </c>
      <c r="K39" s="251">
        <f>'[5]1-ВС Р 5 Кас '!O39</f>
        <v>396</v>
      </c>
      <c r="L39" s="251">
        <f>'[5]1-ВС Р 5 Кас '!P39</f>
        <v>63</v>
      </c>
      <c r="M39" s="251">
        <f>'[5]1-ВС Р 5 Кас '!Q39</f>
        <v>1129</v>
      </c>
      <c r="N39" s="251">
        <f>'[5]1-ВС Р 5 Кас '!R39</f>
        <v>143</v>
      </c>
      <c r="O39" s="251">
        <f>'[5]1-ВС Р 5 Кас '!S39</f>
        <v>775</v>
      </c>
      <c r="P39" s="251">
        <f>'[5]1-ВС Р 5 Кас '!V39</f>
        <v>26</v>
      </c>
      <c r="Q39" s="251">
        <f>'[5]1-ВС Р 5 Кас '!W39</f>
        <v>403</v>
      </c>
      <c r="R39" s="251">
        <f>'[5]1-ВС Р 5 Кас '!X39</f>
        <v>27</v>
      </c>
      <c r="S39" s="251">
        <f>'[5]1-ВС Р 5 Кас '!Y39</f>
        <v>211</v>
      </c>
      <c r="T39" s="251">
        <f>'[5]1-ВС Р 5 Кас '!Z39</f>
        <v>80</v>
      </c>
      <c r="U39" s="251">
        <f>'[5]1-ВС Р 5 Кас '!AA39</f>
        <v>2771</v>
      </c>
    </row>
    <row r="40" spans="1:21" ht="51.75" customHeight="1" x14ac:dyDescent="0.2">
      <c r="A40" s="228"/>
      <c r="B40" s="371" t="s">
        <v>237</v>
      </c>
      <c r="C40" s="372" t="s">
        <v>237</v>
      </c>
      <c r="D40" s="237">
        <v>36</v>
      </c>
      <c r="E40" s="251">
        <f>'[5]1-ВС Р 5 Кас '!G40</f>
        <v>2395</v>
      </c>
      <c r="F40" s="306">
        <f>'[5]1-ВС Р 5 Кас '!H40</f>
        <v>804</v>
      </c>
      <c r="G40" s="251">
        <f>'[5]1-ВС Р 5 Кас '!I40</f>
        <v>1591</v>
      </c>
      <c r="H40" s="251">
        <f>'[5]1-ВС Р 5 Кас '!J40</f>
        <v>8</v>
      </c>
      <c r="I40" s="251">
        <f>'[5]1-ВС Р 5 Кас '!M40</f>
        <v>1555</v>
      </c>
      <c r="J40" s="251">
        <f>'[5]1-ВС Р 5 Кас '!N40</f>
        <v>904</v>
      </c>
      <c r="K40" s="251">
        <f>'[5]1-ВС Р 5 Кас '!O40</f>
        <v>182</v>
      </c>
      <c r="L40" s="251">
        <f>'[5]1-ВС Р 5 Кас '!P40</f>
        <v>12</v>
      </c>
      <c r="M40" s="251">
        <f>'[5]1-ВС Р 5 Кас '!Q40</f>
        <v>276</v>
      </c>
      <c r="N40" s="251">
        <f>'[5]1-ВС Р 5 Кас '!R40</f>
        <v>19</v>
      </c>
      <c r="O40" s="251">
        <f>'[5]1-ВС Р 5 Кас '!S40</f>
        <v>162</v>
      </c>
      <c r="P40" s="251">
        <f>'[5]1-ВС Р 5 Кас '!V40</f>
        <v>14</v>
      </c>
      <c r="Q40" s="251">
        <f>'[5]1-ВС Р 5 Кас '!W40</f>
        <v>79</v>
      </c>
      <c r="R40" s="251">
        <f>'[5]1-ВС Р 5 Кас '!X40</f>
        <v>12</v>
      </c>
      <c r="S40" s="251">
        <f>'[5]1-ВС Р 5 Кас '!Y40</f>
        <v>33</v>
      </c>
      <c r="T40" s="251">
        <f>'[5]1-ВС Р 5 Кас '!Z40</f>
        <v>16</v>
      </c>
      <c r="U40" s="251">
        <f>'[5]1-ВС Р 5 Кас '!AA40</f>
        <v>814</v>
      </c>
    </row>
    <row r="41" spans="1:21" ht="51.75" customHeight="1" x14ac:dyDescent="0.2">
      <c r="A41" s="228"/>
      <c r="B41" s="371" t="s">
        <v>238</v>
      </c>
      <c r="C41" s="372" t="s">
        <v>238</v>
      </c>
      <c r="D41" s="241">
        <v>37</v>
      </c>
      <c r="E41" s="251">
        <f>'[5]1-ВС Р 5 Кас '!G41</f>
        <v>267</v>
      </c>
      <c r="F41" s="306">
        <f>'[5]1-ВС Р 5 Кас '!H41</f>
        <v>126</v>
      </c>
      <c r="G41" s="251">
        <f>'[5]1-ВС Р 5 Кас '!I41</f>
        <v>141</v>
      </c>
      <c r="H41" s="251">
        <f>'[5]1-ВС Р 5 Кас '!J41</f>
        <v>0</v>
      </c>
      <c r="I41" s="251">
        <f>'[5]1-ВС Р 5 Кас '!M41</f>
        <v>125</v>
      </c>
      <c r="J41" s="251">
        <f>'[5]1-ВС Р 5 Кас '!N41</f>
        <v>36</v>
      </c>
      <c r="K41" s="251">
        <f>'[5]1-ВС Р 5 Кас '!O41</f>
        <v>24</v>
      </c>
      <c r="L41" s="251">
        <f>'[5]1-ВС Р 5 Кас '!P41</f>
        <v>2</v>
      </c>
      <c r="M41" s="251">
        <f>'[5]1-ВС Р 5 Кас '!Q41</f>
        <v>41</v>
      </c>
      <c r="N41" s="251">
        <f>'[5]1-ВС Р 5 Кас '!R41</f>
        <v>0</v>
      </c>
      <c r="O41" s="251">
        <f>'[5]1-ВС Р 5 Кас '!S41</f>
        <v>22</v>
      </c>
      <c r="P41" s="251">
        <f>'[5]1-ВС Р 5 Кас '!V41</f>
        <v>1</v>
      </c>
      <c r="Q41" s="251">
        <f>'[5]1-ВС Р 5 Кас '!W41</f>
        <v>7</v>
      </c>
      <c r="R41" s="251">
        <f>'[5]1-ВС Р 5 Кас '!X41</f>
        <v>3</v>
      </c>
      <c r="S41" s="251">
        <f>'[5]1-ВС Р 5 Кас '!Y41</f>
        <v>6</v>
      </c>
      <c r="T41" s="251">
        <f>'[5]1-ВС Р 5 Кас '!Z41</f>
        <v>4</v>
      </c>
      <c r="U41" s="251">
        <f>'[5]1-ВС Р 5 Кас '!AA41</f>
        <v>134</v>
      </c>
    </row>
    <row r="42" spans="1:21" ht="51.75" customHeight="1" x14ac:dyDescent="0.2">
      <c r="A42" s="228"/>
      <c r="B42" s="371" t="s">
        <v>239</v>
      </c>
      <c r="C42" s="372" t="s">
        <v>239</v>
      </c>
      <c r="D42" s="241">
        <v>38</v>
      </c>
      <c r="E42" s="251">
        <f>'[5]1-ВС Р 5 Кас '!G42</f>
        <v>1171</v>
      </c>
      <c r="F42" s="306">
        <f>'[5]1-ВС Р 5 Кас '!H42</f>
        <v>689</v>
      </c>
      <c r="G42" s="251">
        <f>'[5]1-ВС Р 5 Кас '!I42</f>
        <v>482</v>
      </c>
      <c r="H42" s="251">
        <f>'[5]1-ВС Р 5 Кас '!J42</f>
        <v>0</v>
      </c>
      <c r="I42" s="251">
        <f>'[5]1-ВС Р 5 Кас '!M42</f>
        <v>604</v>
      </c>
      <c r="J42" s="251">
        <f>'[5]1-ВС Р 5 Кас '!N42</f>
        <v>66</v>
      </c>
      <c r="K42" s="251">
        <f>'[5]1-ВС Р 5 Кас '!O42</f>
        <v>98</v>
      </c>
      <c r="L42" s="251">
        <f>'[5]1-ВС Р 5 Кас '!P42</f>
        <v>8</v>
      </c>
      <c r="M42" s="251">
        <f>'[5]1-ВС Р 5 Кас '!Q42</f>
        <v>275</v>
      </c>
      <c r="N42" s="251">
        <f>'[5]1-ВС Р 5 Кас '!R42</f>
        <v>29</v>
      </c>
      <c r="O42" s="251">
        <f>'[5]1-ВС Р 5 Кас '!S42</f>
        <v>128</v>
      </c>
      <c r="P42" s="251">
        <f>'[5]1-ВС Р 5 Кас '!V42</f>
        <v>1</v>
      </c>
      <c r="Q42" s="251">
        <f>'[5]1-ВС Р 5 Кас '!W42</f>
        <v>58</v>
      </c>
      <c r="R42" s="251">
        <f>'[5]1-ВС Р 5 Кас '!X42</f>
        <v>7</v>
      </c>
      <c r="S42" s="251">
        <f>'[5]1-ВС Р 5 Кас '!Y42</f>
        <v>36</v>
      </c>
      <c r="T42" s="251">
        <f>'[5]1-ВС Р 5 Кас '!Z42</f>
        <v>25</v>
      </c>
      <c r="U42" s="251">
        <f>'[5]1-ВС Р 5 Кас '!AA42</f>
        <v>566</v>
      </c>
    </row>
    <row r="43" spans="1:21" ht="51.75" customHeight="1" x14ac:dyDescent="0.2">
      <c r="A43" s="228"/>
      <c r="B43" s="371" t="s">
        <v>240</v>
      </c>
      <c r="C43" s="372" t="s">
        <v>240</v>
      </c>
      <c r="D43" s="241">
        <v>39</v>
      </c>
      <c r="E43" s="251">
        <f>'[5]1-ВС Р 5 Кас '!G43</f>
        <v>1120</v>
      </c>
      <c r="F43" s="306">
        <f>'[5]1-ВС Р 5 Кас '!H43</f>
        <v>616</v>
      </c>
      <c r="G43" s="251">
        <f>'[5]1-ВС Р 5 Кас '!I43</f>
        <v>504</v>
      </c>
      <c r="H43" s="251">
        <f>'[5]1-ВС Р 5 Кас '!J43</f>
        <v>1</v>
      </c>
      <c r="I43" s="251">
        <f>'[5]1-ВС Р 5 Кас '!M43</f>
        <v>630</v>
      </c>
      <c r="J43" s="251">
        <f>'[5]1-ВС Р 5 Кас '!N43</f>
        <v>138</v>
      </c>
      <c r="K43" s="251">
        <f>'[5]1-ВС Р 5 Кас '!O43</f>
        <v>103</v>
      </c>
      <c r="L43" s="251">
        <f>'[5]1-ВС Р 5 Кас '!P43</f>
        <v>12</v>
      </c>
      <c r="M43" s="251">
        <f>'[5]1-ВС Р 5 Кас '!Q43</f>
        <v>235</v>
      </c>
      <c r="N43" s="251">
        <f>'[5]1-ВС Р 5 Кас '!R43</f>
        <v>6</v>
      </c>
      <c r="O43" s="251">
        <f>'[5]1-ВС Р 5 Кас '!S43</f>
        <v>136</v>
      </c>
      <c r="P43" s="251">
        <f>'[5]1-ВС Р 5 Кас '!V43</f>
        <v>7</v>
      </c>
      <c r="Q43" s="251">
        <f>'[5]1-ВС Р 5 Кас '!W43</f>
        <v>76</v>
      </c>
      <c r="R43" s="251">
        <f>'[5]1-ВС Р 5 Кас '!X43</f>
        <v>2</v>
      </c>
      <c r="S43" s="251">
        <f>'[5]1-ВС Р 5 Кас '!Y43</f>
        <v>22</v>
      </c>
      <c r="T43" s="251">
        <f>'[5]1-ВС Р 5 Кас '!Z43</f>
        <v>25</v>
      </c>
      <c r="U43" s="251">
        <f>'[5]1-ВС Р 5 Кас '!AA43</f>
        <v>490</v>
      </c>
    </row>
    <row r="44" spans="1:21" ht="51.75" customHeight="1" x14ac:dyDescent="0.2">
      <c r="A44" s="228"/>
      <c r="B44" s="367" t="s">
        <v>241</v>
      </c>
      <c r="C44" s="368"/>
      <c r="D44" s="241">
        <v>40</v>
      </c>
      <c r="E44" s="251">
        <f>'[5]1-ВС Р 5 Кас '!G44</f>
        <v>1607</v>
      </c>
      <c r="F44" s="306">
        <f>'[5]1-ВС Р 5 Кас '!H44</f>
        <v>655</v>
      </c>
      <c r="G44" s="251">
        <f>'[5]1-ВС Р 5 Кас '!I44</f>
        <v>952</v>
      </c>
      <c r="H44" s="251">
        <f>'[5]1-ВС Р 5 Кас '!J44</f>
        <v>2</v>
      </c>
      <c r="I44" s="251">
        <f>'[5]1-ВС Р 5 Кас '!M44</f>
        <v>1011</v>
      </c>
      <c r="J44" s="251">
        <f>'[5]1-ВС Р 5 Кас '!N44</f>
        <v>430</v>
      </c>
      <c r="K44" s="251">
        <f>'[5]1-ВС Р 5 Кас '!O44</f>
        <v>124</v>
      </c>
      <c r="L44" s="251">
        <f>'[5]1-ВС Р 5 Кас '!P44</f>
        <v>8</v>
      </c>
      <c r="M44" s="251">
        <f>'[5]1-ВС Р 5 Кас '!Q44</f>
        <v>288</v>
      </c>
      <c r="N44" s="251">
        <f>'[5]1-ВС Р 5 Кас '!R44</f>
        <v>21</v>
      </c>
      <c r="O44" s="251">
        <f>'[5]1-ВС Р 5 Кас '!S44</f>
        <v>140</v>
      </c>
      <c r="P44" s="251">
        <f>'[5]1-ВС Р 5 Кас '!V44</f>
        <v>1</v>
      </c>
      <c r="Q44" s="251">
        <f>'[5]1-ВС Р 5 Кас '!W44</f>
        <v>82</v>
      </c>
      <c r="R44" s="251">
        <f>'[5]1-ВС Р 5 Кас '!X44</f>
        <v>10</v>
      </c>
      <c r="S44" s="251">
        <f>'[5]1-ВС Р 5 Кас '!Y44</f>
        <v>16</v>
      </c>
      <c r="T44" s="251">
        <f>'[5]1-ВС Р 5 Кас '!Z44</f>
        <v>25</v>
      </c>
      <c r="U44" s="251">
        <f>'[5]1-ВС Р 5 Кас '!AA44</f>
        <v>571</v>
      </c>
    </row>
    <row r="45" spans="1:21" ht="66" customHeight="1" x14ac:dyDescent="0.2">
      <c r="A45" s="228"/>
      <c r="B45" s="367" t="s">
        <v>242</v>
      </c>
      <c r="C45" s="368"/>
      <c r="D45" s="241">
        <v>41</v>
      </c>
      <c r="E45" s="251">
        <f>'[5]1-ВС Р 5 Кас '!G45</f>
        <v>1869</v>
      </c>
      <c r="F45" s="306">
        <f>'[5]1-ВС Р 5 Кас '!H45</f>
        <v>849</v>
      </c>
      <c r="G45" s="251">
        <f>'[5]1-ВС Р 5 Кас '!I45</f>
        <v>1020</v>
      </c>
      <c r="H45" s="251">
        <f>'[5]1-ВС Р 5 Кас '!J45</f>
        <v>3</v>
      </c>
      <c r="I45" s="251">
        <f>'[5]1-ВС Р 5 Кас '!M45</f>
        <v>1112</v>
      </c>
      <c r="J45" s="251">
        <f>'[5]1-ВС Р 5 Кас '!N45</f>
        <v>374</v>
      </c>
      <c r="K45" s="251">
        <f>'[5]1-ВС Р 5 Кас '!O45</f>
        <v>153</v>
      </c>
      <c r="L45" s="251">
        <f>'[5]1-ВС Р 5 Кас '!P45</f>
        <v>7</v>
      </c>
      <c r="M45" s="251">
        <f>'[5]1-ВС Р 5 Кас '!Q45</f>
        <v>388</v>
      </c>
      <c r="N45" s="251">
        <f>'[5]1-ВС Р 5 Кас '!R45</f>
        <v>28</v>
      </c>
      <c r="O45" s="251">
        <f>'[5]1-ВС Р 5 Кас '!S45</f>
        <v>162</v>
      </c>
      <c r="P45" s="251">
        <f>'[5]1-ВС Р 5 Кас '!V45</f>
        <v>10</v>
      </c>
      <c r="Q45" s="251">
        <f>'[5]1-ВС Р 5 Кас '!W45</f>
        <v>81</v>
      </c>
      <c r="R45" s="251">
        <f>'[5]1-ВС Р 5 Кас '!X45</f>
        <v>8</v>
      </c>
      <c r="S45" s="251">
        <f>'[5]1-ВС Р 5 Кас '!Y45</f>
        <v>37</v>
      </c>
      <c r="T45" s="251">
        <f>'[5]1-ВС Р 5 Кас '!Z45</f>
        <v>21</v>
      </c>
      <c r="U45" s="251">
        <f>'[5]1-ВС Р 5 Кас '!AA45</f>
        <v>731</v>
      </c>
    </row>
    <row r="46" spans="1:21" ht="55.5" customHeight="1" x14ac:dyDescent="0.2">
      <c r="A46" s="228"/>
      <c r="B46" s="367" t="s">
        <v>243</v>
      </c>
      <c r="C46" s="368"/>
      <c r="D46" s="241">
        <v>42</v>
      </c>
      <c r="E46" s="251">
        <f>'[5]1-ВС Р 5 Кас '!G46</f>
        <v>627</v>
      </c>
      <c r="F46" s="306">
        <f>'[5]1-ВС Р 5 Кас '!H46</f>
        <v>271</v>
      </c>
      <c r="G46" s="251">
        <f>'[5]1-ВС Р 5 Кас '!I46</f>
        <v>356</v>
      </c>
      <c r="H46" s="251">
        <f>'[5]1-ВС Р 5 Кас '!J46</f>
        <v>2</v>
      </c>
      <c r="I46" s="251">
        <f>'[5]1-ВС Р 5 Кас '!M46</f>
        <v>392</v>
      </c>
      <c r="J46" s="251">
        <f>'[5]1-ВС Р 5 Кас '!N46</f>
        <v>207</v>
      </c>
      <c r="K46" s="251">
        <f>'[5]1-ВС Р 5 Кас '!O46</f>
        <v>50</v>
      </c>
      <c r="L46" s="251">
        <f>'[5]1-ВС Р 5 Кас '!P46</f>
        <v>5</v>
      </c>
      <c r="M46" s="251">
        <f>'[5]1-ВС Р 5 Кас '!Q46</f>
        <v>79</v>
      </c>
      <c r="N46" s="251">
        <f>'[5]1-ВС Р 5 Кас '!R46</f>
        <v>3</v>
      </c>
      <c r="O46" s="251">
        <f>'[5]1-ВС Р 5 Кас '!S46</f>
        <v>48</v>
      </c>
      <c r="P46" s="251">
        <f>'[5]1-ВС Р 5 Кас '!V46</f>
        <v>1</v>
      </c>
      <c r="Q46" s="251">
        <f>'[5]1-ВС Р 5 Кас '!W46</f>
        <v>25</v>
      </c>
      <c r="R46" s="251">
        <f>'[5]1-ВС Р 5 Кас '!X46</f>
        <v>1</v>
      </c>
      <c r="S46" s="251">
        <f>'[5]1-ВС Р 5 Кас '!Y46</f>
        <v>12</v>
      </c>
      <c r="T46" s="251">
        <f>'[5]1-ВС Р 5 Кас '!Z46</f>
        <v>5</v>
      </c>
      <c r="U46" s="251">
        <f>'[5]1-ВС Р 5 Кас '!AA46</f>
        <v>234</v>
      </c>
    </row>
    <row r="47" spans="1:21" s="113" customFormat="1" ht="51.75" customHeight="1" x14ac:dyDescent="0.2">
      <c r="A47" s="228"/>
      <c r="B47" s="367" t="s">
        <v>244</v>
      </c>
      <c r="C47" s="368"/>
      <c r="D47" s="242">
        <v>43</v>
      </c>
      <c r="E47" s="251">
        <f>'[5]1-ВС Р 5 Кас '!G47</f>
        <v>0</v>
      </c>
      <c r="F47" s="306">
        <f>'[5]1-ВС Р 5 Кас '!H47</f>
        <v>0</v>
      </c>
      <c r="G47" s="251">
        <f>'[5]1-ВС Р 5 Кас '!I47</f>
        <v>0</v>
      </c>
      <c r="H47" s="251">
        <f>'[5]1-ВС Р 5 Кас '!J47</f>
        <v>0</v>
      </c>
      <c r="I47" s="251">
        <f>'[5]1-ВС Р 5 Кас '!M47</f>
        <v>0</v>
      </c>
      <c r="J47" s="251">
        <f>'[5]1-ВС Р 5 Кас '!N47</f>
        <v>0</v>
      </c>
      <c r="K47" s="251">
        <f>'[5]1-ВС Р 5 Кас '!O47</f>
        <v>0</v>
      </c>
      <c r="L47" s="251">
        <f>'[5]1-ВС Р 5 Кас '!P47</f>
        <v>0</v>
      </c>
      <c r="M47" s="251">
        <f>'[5]1-ВС Р 5 Кас '!Q47</f>
        <v>0</v>
      </c>
      <c r="N47" s="251">
        <f>'[5]1-ВС Р 5 Кас '!R47</f>
        <v>0</v>
      </c>
      <c r="O47" s="251">
        <f>'[5]1-ВС Р 5 Кас '!S47</f>
        <v>0</v>
      </c>
      <c r="P47" s="251">
        <f>'[5]1-ВС Р 5 Кас '!V47</f>
        <v>0</v>
      </c>
      <c r="Q47" s="251">
        <f>'[5]1-ВС Р 5 Кас '!W47</f>
        <v>0</v>
      </c>
      <c r="R47" s="251">
        <f>'[5]1-ВС Р 5 Кас '!X47</f>
        <v>0</v>
      </c>
      <c r="S47" s="251">
        <f>'[5]1-ВС Р 5 Кас '!Y47</f>
        <v>0</v>
      </c>
      <c r="T47" s="251">
        <f>'[5]1-ВС Р 5 Кас '!Z47</f>
        <v>0</v>
      </c>
      <c r="U47" s="251">
        <f>'[5]1-ВС Р 5 Кас '!AA47</f>
        <v>0</v>
      </c>
    </row>
    <row r="48" spans="1:21" ht="55.5" customHeight="1" x14ac:dyDescent="0.2">
      <c r="A48" s="228"/>
      <c r="B48" s="367" t="s">
        <v>245</v>
      </c>
      <c r="C48" s="368"/>
      <c r="D48" s="241">
        <v>44</v>
      </c>
      <c r="E48" s="251">
        <f>'[5]1-ВС Р 5 Кас '!G48</f>
        <v>81</v>
      </c>
      <c r="F48" s="306">
        <f>'[5]1-ВС Р 5 Кас '!H48</f>
        <v>39</v>
      </c>
      <c r="G48" s="251">
        <f>'[5]1-ВС Р 5 Кас '!I48</f>
        <v>42</v>
      </c>
      <c r="H48" s="251">
        <f>'[5]1-ВС Р 5 Кас '!J48</f>
        <v>0</v>
      </c>
      <c r="I48" s="251">
        <f>'[5]1-ВС Р 5 Кас '!M48</f>
        <v>37</v>
      </c>
      <c r="J48" s="251">
        <f>'[5]1-ВС Р 5 Кас '!N48</f>
        <v>10</v>
      </c>
      <c r="K48" s="251">
        <f>'[5]1-ВС Р 5 Кас '!O48</f>
        <v>13</v>
      </c>
      <c r="L48" s="251">
        <f>'[5]1-ВС Р 5 Кас '!P48</f>
        <v>0</v>
      </c>
      <c r="M48" s="251">
        <f>'[5]1-ВС Р 5 Кас '!Q48</f>
        <v>6</v>
      </c>
      <c r="N48" s="251">
        <f>'[5]1-ВС Р 5 Кас '!R48</f>
        <v>1</v>
      </c>
      <c r="O48" s="251">
        <f>'[5]1-ВС Р 5 Кас '!S48</f>
        <v>7</v>
      </c>
      <c r="P48" s="251">
        <f>'[5]1-ВС Р 5 Кас '!V48</f>
        <v>1</v>
      </c>
      <c r="Q48" s="251">
        <f>'[5]1-ВС Р 5 Кас '!W48</f>
        <v>2</v>
      </c>
      <c r="R48" s="251">
        <f>'[5]1-ВС Р 5 Кас '!X48</f>
        <v>0</v>
      </c>
      <c r="S48" s="251">
        <f>'[5]1-ВС Р 5 Кас '!Y48</f>
        <v>4</v>
      </c>
      <c r="T48" s="251">
        <f>'[5]1-ВС Р 5 Кас '!Z48</f>
        <v>0</v>
      </c>
      <c r="U48" s="251">
        <f>'[5]1-ВС Р 5 Кас '!AA48</f>
        <v>44</v>
      </c>
    </row>
    <row r="49" spans="1:21" s="17" customFormat="1" ht="55.5" customHeight="1" x14ac:dyDescent="0.2">
      <c r="A49" s="227"/>
      <c r="B49" s="369" t="s">
        <v>80</v>
      </c>
      <c r="C49" s="370"/>
      <c r="D49" s="237">
        <v>45</v>
      </c>
      <c r="E49" s="252">
        <f>'[5]1-ВС Р 5 Кас '!G49</f>
        <v>131</v>
      </c>
      <c r="F49" s="307">
        <f>'[5]1-ВС Р 5 Кас '!H49</f>
        <v>78</v>
      </c>
      <c r="G49" s="252">
        <f>'[5]1-ВС Р 5 Кас '!I49</f>
        <v>53</v>
      </c>
      <c r="H49" s="252">
        <f>'[5]1-ВС Р 5 Кас '!J49</f>
        <v>3</v>
      </c>
      <c r="I49" s="252">
        <f>'[5]1-ВС Р 5 Кас '!M49</f>
        <v>86</v>
      </c>
      <c r="J49" s="252">
        <f>'[5]1-ВС Р 5 Кас '!N49</f>
        <v>19</v>
      </c>
      <c r="K49" s="252">
        <f>'[5]1-ВС Р 5 Кас '!O49</f>
        <v>9</v>
      </c>
      <c r="L49" s="252">
        <f>'[5]1-ВС Р 5 Кас '!P49</f>
        <v>1</v>
      </c>
      <c r="M49" s="252">
        <f>'[5]1-ВС Р 5 Кас '!Q49</f>
        <v>27</v>
      </c>
      <c r="N49" s="252">
        <f>'[5]1-ВС Р 5 Кас '!R49</f>
        <v>2</v>
      </c>
      <c r="O49" s="252">
        <f>'[5]1-ВС Р 5 Кас '!S49</f>
        <v>28</v>
      </c>
      <c r="P49" s="252">
        <f>'[5]1-ВС Р 5 Кас '!V49</f>
        <v>7</v>
      </c>
      <c r="Q49" s="252">
        <f>'[5]1-ВС Р 5 Кас '!W49</f>
        <v>6</v>
      </c>
      <c r="R49" s="252">
        <f>'[5]1-ВС Р 5 Кас '!X49</f>
        <v>1</v>
      </c>
      <c r="S49" s="252">
        <f>'[5]1-ВС Р 5 Кас '!Y49</f>
        <v>9</v>
      </c>
      <c r="T49" s="252">
        <f>'[5]1-ВС Р 5 Кас '!Z49</f>
        <v>4</v>
      </c>
      <c r="U49" s="252">
        <f>'[5]1-ВС Р 5 Кас '!AA49</f>
        <v>41</v>
      </c>
    </row>
    <row r="50" spans="1:21" s="243" customFormat="1" ht="55.5" customHeight="1" x14ac:dyDescent="0.2">
      <c r="A50" s="227"/>
      <c r="B50" s="369" t="s">
        <v>246</v>
      </c>
      <c r="C50" s="370"/>
      <c r="D50" s="237">
        <v>46</v>
      </c>
      <c r="E50" s="252">
        <f>'[5]1-ВС Р 5 Кас '!G50</f>
        <v>3</v>
      </c>
      <c r="F50" s="307">
        <f>'[5]1-ВС Р 5 Кас '!H50</f>
        <v>2</v>
      </c>
      <c r="G50" s="252">
        <f>'[5]1-ВС Р 5 Кас '!I50</f>
        <v>1</v>
      </c>
      <c r="H50" s="252">
        <f>'[5]1-ВС Р 5 Кас '!J50</f>
        <v>0</v>
      </c>
      <c r="I50" s="252">
        <f>'[5]1-ВС Р 5 Кас '!M50</f>
        <v>3</v>
      </c>
      <c r="J50" s="252">
        <f>'[5]1-ВС Р 5 Кас '!N50</f>
        <v>1</v>
      </c>
      <c r="K50" s="252">
        <f>'[5]1-ВС Р 5 Кас '!O50</f>
        <v>0</v>
      </c>
      <c r="L50" s="252">
        <f>'[5]1-ВС Р 5 Кас '!P50</f>
        <v>1</v>
      </c>
      <c r="M50" s="252">
        <f>'[5]1-ВС Р 5 Кас '!Q50</f>
        <v>0</v>
      </c>
      <c r="N50" s="252">
        <f>'[5]1-ВС Р 5 Кас '!R50</f>
        <v>0</v>
      </c>
      <c r="O50" s="252">
        <f>'[5]1-ВС Р 5 Кас '!S50</f>
        <v>1</v>
      </c>
      <c r="P50" s="252">
        <f>'[5]1-ВС Р 5 Кас '!V50</f>
        <v>0</v>
      </c>
      <c r="Q50" s="252">
        <f>'[5]1-ВС Р 5 Кас '!W50</f>
        <v>1</v>
      </c>
      <c r="R50" s="252">
        <f>'[5]1-ВС Р 5 Кас '!X50</f>
        <v>0</v>
      </c>
      <c r="S50" s="252">
        <f>'[5]1-ВС Р 5 Кас '!Y50</f>
        <v>0</v>
      </c>
      <c r="T50" s="252">
        <f>'[5]1-ВС Р 5 Кас '!Z50</f>
        <v>0</v>
      </c>
      <c r="U50" s="252">
        <f>'[5]1-ВС Р 5 Кас '!AA50</f>
        <v>0</v>
      </c>
    </row>
    <row r="51" spans="1:21" s="17" customFormat="1" ht="55.5" customHeight="1" x14ac:dyDescent="0.2">
      <c r="A51" s="227"/>
      <c r="B51" s="369" t="s">
        <v>247</v>
      </c>
      <c r="C51" s="370"/>
      <c r="D51" s="237">
        <v>47</v>
      </c>
      <c r="E51" s="252">
        <f>'[5]1-ВС Р 5 Кас '!G51</f>
        <v>375</v>
      </c>
      <c r="F51" s="307">
        <f>'[5]1-ВС Р 5 Кас '!H51</f>
        <v>177</v>
      </c>
      <c r="G51" s="252">
        <f>'[5]1-ВС Р 5 Кас '!I51</f>
        <v>198</v>
      </c>
      <c r="H51" s="252">
        <f>'[5]1-ВС Р 5 Кас '!J51</f>
        <v>2</v>
      </c>
      <c r="I51" s="252">
        <f>'[5]1-ВС Р 5 Кас '!M51</f>
        <v>222</v>
      </c>
      <c r="J51" s="252">
        <f>'[5]1-ВС Р 5 Кас '!N51</f>
        <v>45</v>
      </c>
      <c r="K51" s="252">
        <f>'[5]1-ВС Р 5 Кас '!O51</f>
        <v>36</v>
      </c>
      <c r="L51" s="252">
        <f>'[5]1-ВС Р 5 Кас '!P51</f>
        <v>3</v>
      </c>
      <c r="M51" s="252">
        <f>'[5]1-ВС Р 5 Кас '!Q51</f>
        <v>89</v>
      </c>
      <c r="N51" s="252">
        <f>'[5]1-ВС Р 5 Кас '!R51</f>
        <v>4</v>
      </c>
      <c r="O51" s="252">
        <f>'[5]1-ВС Р 5 Кас '!S51</f>
        <v>45</v>
      </c>
      <c r="P51" s="252">
        <f>'[5]1-ВС Р 5 Кас '!V51</f>
        <v>7</v>
      </c>
      <c r="Q51" s="252">
        <f>'[5]1-ВС Р 5 Кас '!W51</f>
        <v>20</v>
      </c>
      <c r="R51" s="252">
        <f>'[5]1-ВС Р 5 Кас '!X51</f>
        <v>5</v>
      </c>
      <c r="S51" s="252">
        <f>'[5]1-ВС Р 5 Кас '!Y51</f>
        <v>3</v>
      </c>
      <c r="T51" s="252">
        <f>'[5]1-ВС Р 5 Кас '!Z51</f>
        <v>3</v>
      </c>
      <c r="U51" s="252">
        <f>'[5]1-ВС Р 5 Кас '!AA51</f>
        <v>151</v>
      </c>
    </row>
    <row r="52" spans="1:21" ht="55.5" customHeight="1" x14ac:dyDescent="0.2">
      <c r="A52" s="228"/>
      <c r="B52" s="367" t="s">
        <v>248</v>
      </c>
      <c r="C52" s="368"/>
      <c r="D52" s="237">
        <v>48</v>
      </c>
      <c r="E52" s="251">
        <f>'[5]1-ВС Р 5 Кас '!G52</f>
        <v>8</v>
      </c>
      <c r="F52" s="306">
        <f>'[5]1-ВС Р 5 Кас '!H52</f>
        <v>5</v>
      </c>
      <c r="G52" s="251">
        <f>'[5]1-ВС Р 5 Кас '!I52</f>
        <v>3</v>
      </c>
      <c r="H52" s="251">
        <f>'[5]1-ВС Р 5 Кас '!J52</f>
        <v>0</v>
      </c>
      <c r="I52" s="251">
        <f>'[5]1-ВС Р 5 Кас '!M52</f>
        <v>6</v>
      </c>
      <c r="J52" s="251">
        <f>'[5]1-ВС Р 5 Кас '!N52</f>
        <v>1</v>
      </c>
      <c r="K52" s="251">
        <f>'[5]1-ВС Р 5 Кас '!O52</f>
        <v>0</v>
      </c>
      <c r="L52" s="251">
        <f>'[5]1-ВС Р 5 Кас '!P52</f>
        <v>0</v>
      </c>
      <c r="M52" s="251">
        <f>'[5]1-ВС Р 5 Кас '!Q52</f>
        <v>3</v>
      </c>
      <c r="N52" s="251">
        <f>'[5]1-ВС Р 5 Кас '!R52</f>
        <v>1</v>
      </c>
      <c r="O52" s="251">
        <f>'[5]1-ВС Р 5 Кас '!S52</f>
        <v>1</v>
      </c>
      <c r="P52" s="251">
        <f>'[5]1-ВС Р 5 Кас '!V52</f>
        <v>0</v>
      </c>
      <c r="Q52" s="251">
        <f>'[5]1-ВС Р 5 Кас '!W52</f>
        <v>1</v>
      </c>
      <c r="R52" s="251">
        <f>'[5]1-ВС Р 5 Кас '!X52</f>
        <v>0</v>
      </c>
      <c r="S52" s="251">
        <f>'[5]1-ВС Р 5 Кас '!Y52</f>
        <v>0</v>
      </c>
      <c r="T52" s="251">
        <f>'[5]1-ВС Р 5 Кас '!Z52</f>
        <v>0</v>
      </c>
      <c r="U52" s="251">
        <f>'[5]1-ВС Р 5 Кас '!AA52</f>
        <v>2</v>
      </c>
    </row>
    <row r="53" spans="1:21" ht="55.5" customHeight="1" x14ac:dyDescent="0.2">
      <c r="A53" s="228"/>
      <c r="B53" s="367" t="s">
        <v>249</v>
      </c>
      <c r="C53" s="368"/>
      <c r="D53" s="237">
        <v>49</v>
      </c>
      <c r="E53" s="251">
        <f>'[5]1-ВС Р 5 Кас '!G53</f>
        <v>1</v>
      </c>
      <c r="F53" s="306">
        <f>'[5]1-ВС Р 5 Кас '!H53</f>
        <v>1</v>
      </c>
      <c r="G53" s="251">
        <f>'[5]1-ВС Р 5 Кас '!I53</f>
        <v>0</v>
      </c>
      <c r="H53" s="251">
        <f>'[5]1-ВС Р 5 Кас '!J53</f>
        <v>0</v>
      </c>
      <c r="I53" s="251">
        <f>'[5]1-ВС Р 5 Кас '!M53</f>
        <v>0</v>
      </c>
      <c r="J53" s="251">
        <f>'[5]1-ВС Р 5 Кас '!N53</f>
        <v>0</v>
      </c>
      <c r="K53" s="251">
        <f>'[5]1-ВС Р 5 Кас '!O53</f>
        <v>0</v>
      </c>
      <c r="L53" s="251">
        <f>'[5]1-ВС Р 5 Кас '!P53</f>
        <v>0</v>
      </c>
      <c r="M53" s="251">
        <f>'[5]1-ВС Р 5 Кас '!Q53</f>
        <v>0</v>
      </c>
      <c r="N53" s="251">
        <f>'[5]1-ВС Р 5 Кас '!R53</f>
        <v>0</v>
      </c>
      <c r="O53" s="251">
        <f>'[5]1-ВС Р 5 Кас '!S53</f>
        <v>0</v>
      </c>
      <c r="P53" s="251">
        <f>'[5]1-ВС Р 5 Кас '!V53</f>
        <v>0</v>
      </c>
      <c r="Q53" s="251">
        <f>'[5]1-ВС Р 5 Кас '!W53</f>
        <v>0</v>
      </c>
      <c r="R53" s="251">
        <f>'[5]1-ВС Р 5 Кас '!X53</f>
        <v>0</v>
      </c>
      <c r="S53" s="251">
        <f>'[5]1-ВС Р 5 Кас '!Y53</f>
        <v>0</v>
      </c>
      <c r="T53" s="251">
        <f>'[5]1-ВС Р 5 Кас '!Z53</f>
        <v>0</v>
      </c>
      <c r="U53" s="251">
        <f>'[5]1-ВС Р 5 Кас '!AA53</f>
        <v>1</v>
      </c>
    </row>
    <row r="54" spans="1:21" ht="55.5" customHeight="1" x14ac:dyDescent="0.2">
      <c r="A54" s="228"/>
      <c r="B54" s="369" t="s">
        <v>226</v>
      </c>
      <c r="C54" s="370"/>
      <c r="D54" s="237">
        <v>50</v>
      </c>
      <c r="E54" s="252">
        <f>'[5]1-ВС Р 5 Кас '!G54</f>
        <v>739</v>
      </c>
      <c r="F54" s="307">
        <f>'[5]1-ВС Р 5 Кас '!H54</f>
        <v>362</v>
      </c>
      <c r="G54" s="252">
        <f>'[5]1-ВС Р 5 Кас '!I54</f>
        <v>377</v>
      </c>
      <c r="H54" s="252">
        <f>'[5]1-ВС Р 5 Кас '!J54</f>
        <v>4</v>
      </c>
      <c r="I54" s="252">
        <f>'[5]1-ВС Р 5 Кас '!M54</f>
        <v>472</v>
      </c>
      <c r="J54" s="252">
        <f>'[5]1-ВС Р 5 Кас '!N54</f>
        <v>161</v>
      </c>
      <c r="K54" s="252">
        <f>'[5]1-ВС Р 5 Кас '!O54</f>
        <v>57</v>
      </c>
      <c r="L54" s="252">
        <f>'[5]1-ВС Р 5 Кас '!P54</f>
        <v>7</v>
      </c>
      <c r="M54" s="252">
        <f>'[5]1-ВС Р 5 Кас '!Q54</f>
        <v>138</v>
      </c>
      <c r="N54" s="252">
        <f>'[5]1-ВС Р 5 Кас '!R54</f>
        <v>10</v>
      </c>
      <c r="O54" s="252">
        <f>'[5]1-ВС Р 5 Кас '!S54</f>
        <v>99</v>
      </c>
      <c r="P54" s="252">
        <f>'[5]1-ВС Р 5 Кас '!V54</f>
        <v>7</v>
      </c>
      <c r="Q54" s="252">
        <f>'[5]1-ВС Р 5 Кас '!W54</f>
        <v>28</v>
      </c>
      <c r="R54" s="252">
        <f>'[5]1-ВС Р 5 Кас '!X54</f>
        <v>7</v>
      </c>
      <c r="S54" s="252">
        <f>'[5]1-ВС Р 5 Кас '!Y54</f>
        <v>35</v>
      </c>
      <c r="T54" s="252">
        <f>'[5]1-ВС Р 5 Кас '!Z54</f>
        <v>22</v>
      </c>
      <c r="U54" s="252">
        <f>'[5]1-ВС Р 5 Кас '!AA54</f>
        <v>242</v>
      </c>
    </row>
    <row r="55" spans="1:21" ht="22.5" customHeight="1" x14ac:dyDescent="0.75">
      <c r="D55" s="244"/>
      <c r="E55" s="245"/>
      <c r="F55" s="246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</row>
    <row r="56" spans="1:21" s="10" customFormat="1" ht="45.75" x14ac:dyDescent="0.55000000000000004">
      <c r="A56" s="247"/>
      <c r="B56" s="248"/>
      <c r="C56" s="248"/>
      <c r="D56" s="248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</row>
    <row r="57" spans="1:21" ht="44.25" x14ac:dyDescent="0.55000000000000004"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</row>
    <row r="58" spans="1:21" ht="44.25" x14ac:dyDescent="0.55000000000000004"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</row>
    <row r="59" spans="1:21" ht="44.25" x14ac:dyDescent="0.55000000000000004"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</row>
    <row r="60" spans="1:21" ht="44.25" x14ac:dyDescent="0.55000000000000004"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</row>
    <row r="61" spans="1:21" ht="44.25" x14ac:dyDescent="0.55000000000000004"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</row>
    <row r="62" spans="1:21" ht="60" customHeight="1" x14ac:dyDescent="0.55000000000000004"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</row>
    <row r="63" spans="1:21" ht="44.25" x14ac:dyDescent="0.55000000000000004"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</row>
    <row r="64" spans="1:21" ht="59.25" x14ac:dyDescent="0.75">
      <c r="E64" s="245"/>
      <c r="F64" s="246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</row>
    <row r="65" spans="5:21" ht="59.25" x14ac:dyDescent="0.75">
      <c r="E65" s="245"/>
      <c r="F65" s="246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</row>
    <row r="66" spans="5:21" ht="59.25" x14ac:dyDescent="0.75">
      <c r="E66" s="245"/>
      <c r="F66" s="246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</row>
    <row r="67" spans="5:21" ht="59.25" x14ac:dyDescent="0.75">
      <c r="E67" s="245"/>
      <c r="F67" s="246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</row>
    <row r="68" spans="5:21" ht="59.25" x14ac:dyDescent="0.75">
      <c r="E68" s="245"/>
      <c r="F68" s="246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</row>
    <row r="69" spans="5:21" ht="59.25" x14ac:dyDescent="0.75">
      <c r="E69" s="245"/>
      <c r="F69" s="246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</row>
    <row r="70" spans="5:21" ht="59.25" x14ac:dyDescent="0.75">
      <c r="E70" s="245"/>
      <c r="F70" s="246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</row>
    <row r="71" spans="5:21" ht="59.25" x14ac:dyDescent="0.75">
      <c r="E71" s="245"/>
      <c r="F71" s="246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</row>
    <row r="72" spans="5:21" ht="59.25" x14ac:dyDescent="0.75">
      <c r="E72" s="245"/>
      <c r="F72" s="246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</row>
    <row r="73" spans="5:21" ht="59.25" x14ac:dyDescent="0.75">
      <c r="E73" s="245"/>
      <c r="F73" s="246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</row>
    <row r="74" spans="5:21" ht="59.25" x14ac:dyDescent="0.75">
      <c r="E74" s="245"/>
      <c r="F74" s="246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</row>
    <row r="75" spans="5:21" ht="59.25" x14ac:dyDescent="0.75">
      <c r="E75" s="245"/>
      <c r="F75" s="246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</row>
    <row r="76" spans="5:21" ht="59.25" x14ac:dyDescent="0.75">
      <c r="E76" s="245"/>
      <c r="F76" s="246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</row>
    <row r="77" spans="5:21" ht="59.25" x14ac:dyDescent="0.75">
      <c r="E77" s="245"/>
      <c r="F77" s="246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</row>
    <row r="78" spans="5:21" ht="59.25" x14ac:dyDescent="0.75">
      <c r="E78" s="245"/>
      <c r="F78" s="246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</row>
    <row r="79" spans="5:21" ht="59.25" x14ac:dyDescent="0.75">
      <c r="E79" s="245"/>
      <c r="F79" s="246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</row>
    <row r="80" spans="5:21" ht="59.25" x14ac:dyDescent="0.75">
      <c r="E80" s="245"/>
      <c r="F80" s="246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</row>
    <row r="81" spans="5:21" ht="59.25" x14ac:dyDescent="0.75">
      <c r="E81" s="245"/>
      <c r="F81" s="246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</row>
    <row r="82" spans="5:21" ht="59.25" x14ac:dyDescent="0.75">
      <c r="E82" s="245"/>
      <c r="F82" s="246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</row>
    <row r="83" spans="5:21" ht="59.25" x14ac:dyDescent="0.75">
      <c r="E83" s="245"/>
      <c r="F83" s="246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</row>
    <row r="84" spans="5:21" ht="59.25" x14ac:dyDescent="0.75">
      <c r="E84" s="245"/>
      <c r="F84" s="246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</row>
    <row r="85" spans="5:21" ht="59.25" x14ac:dyDescent="0.75">
      <c r="E85" s="245"/>
      <c r="F85" s="246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</row>
    <row r="86" spans="5:21" ht="59.25" x14ac:dyDescent="0.75">
      <c r="E86" s="245"/>
      <c r="F86" s="246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</row>
    <row r="87" spans="5:21" ht="59.25" x14ac:dyDescent="0.75">
      <c r="E87" s="245"/>
      <c r="F87" s="246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</row>
    <row r="88" spans="5:21" ht="59.25" x14ac:dyDescent="0.75">
      <c r="E88" s="245"/>
      <c r="F88" s="246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</row>
    <row r="89" spans="5:21" ht="59.25" x14ac:dyDescent="0.75">
      <c r="E89" s="245"/>
      <c r="F89" s="246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</row>
    <row r="90" spans="5:21" ht="59.25" x14ac:dyDescent="0.75">
      <c r="E90" s="245"/>
      <c r="F90" s="246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</row>
    <row r="91" spans="5:21" ht="59.25" x14ac:dyDescent="0.75">
      <c r="E91" s="245"/>
      <c r="F91" s="246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</row>
    <row r="92" spans="5:21" ht="59.25" x14ac:dyDescent="0.75">
      <c r="E92" s="245"/>
      <c r="F92" s="246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</row>
    <row r="93" spans="5:21" ht="59.25" x14ac:dyDescent="0.75">
      <c r="E93" s="245"/>
      <c r="F93" s="246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</row>
    <row r="94" spans="5:21" ht="59.25" x14ac:dyDescent="0.75">
      <c r="E94" s="245"/>
      <c r="F94" s="246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</row>
    <row r="95" spans="5:21" ht="59.25" x14ac:dyDescent="0.75">
      <c r="E95" s="245"/>
      <c r="F95" s="246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</row>
    <row r="96" spans="5:21" ht="59.25" x14ac:dyDescent="0.75">
      <c r="E96" s="245"/>
      <c r="F96" s="246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</row>
    <row r="97" spans="5:21" ht="59.25" x14ac:dyDescent="0.75">
      <c r="E97" s="245"/>
      <c r="F97" s="246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</row>
    <row r="98" spans="5:21" ht="59.25" x14ac:dyDescent="0.75">
      <c r="E98" s="245"/>
      <c r="F98" s="246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</row>
    <row r="99" spans="5:21" ht="59.25" x14ac:dyDescent="0.75">
      <c r="E99" s="245"/>
      <c r="F99" s="246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</row>
    <row r="100" spans="5:21" ht="59.25" x14ac:dyDescent="0.75">
      <c r="E100" s="245"/>
      <c r="F100" s="246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</row>
    <row r="101" spans="5:21" ht="59.25" x14ac:dyDescent="0.75">
      <c r="E101" s="245"/>
      <c r="F101" s="246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</row>
    <row r="102" spans="5:21" ht="59.25" x14ac:dyDescent="0.75">
      <c r="E102" s="245"/>
      <c r="F102" s="246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</row>
    <row r="103" spans="5:21" ht="59.25" x14ac:dyDescent="0.75">
      <c r="E103" s="245"/>
      <c r="F103" s="246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</row>
    <row r="104" spans="5:21" ht="59.25" x14ac:dyDescent="0.75">
      <c r="E104" s="245"/>
      <c r="F104" s="246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  <c r="S104" s="245"/>
      <c r="T104" s="245"/>
      <c r="U104" s="245"/>
    </row>
    <row r="105" spans="5:21" ht="59.25" x14ac:dyDescent="0.75">
      <c r="E105" s="245"/>
      <c r="F105" s="246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</row>
    <row r="106" spans="5:21" ht="59.25" x14ac:dyDescent="0.75">
      <c r="E106" s="245"/>
      <c r="F106" s="246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</row>
    <row r="107" spans="5:21" ht="59.25" x14ac:dyDescent="0.75">
      <c r="E107" s="245"/>
      <c r="F107" s="246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</row>
    <row r="108" spans="5:21" ht="59.25" x14ac:dyDescent="0.75">
      <c r="E108" s="245"/>
      <c r="F108" s="246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</row>
    <row r="109" spans="5:21" ht="59.25" x14ac:dyDescent="0.75">
      <c r="E109" s="245"/>
      <c r="F109" s="246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</row>
    <row r="110" spans="5:21" ht="59.25" x14ac:dyDescent="0.75">
      <c r="E110" s="245"/>
      <c r="F110" s="246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</row>
    <row r="111" spans="5:21" ht="59.25" x14ac:dyDescent="0.75">
      <c r="E111" s="245"/>
      <c r="F111" s="246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</row>
    <row r="112" spans="5:21" ht="59.25" x14ac:dyDescent="0.75">
      <c r="E112" s="245"/>
      <c r="F112" s="246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</row>
    <row r="113" spans="5:21" ht="59.25" x14ac:dyDescent="0.75">
      <c r="E113" s="245"/>
      <c r="F113" s="246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</row>
    <row r="114" spans="5:21" ht="59.25" x14ac:dyDescent="0.75">
      <c r="E114" s="245"/>
      <c r="F114" s="246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</row>
    <row r="115" spans="5:21" ht="59.25" x14ac:dyDescent="0.75">
      <c r="E115" s="245"/>
      <c r="F115" s="246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</row>
    <row r="116" spans="5:21" ht="59.25" x14ac:dyDescent="0.75">
      <c r="E116" s="245"/>
      <c r="F116" s="246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</row>
    <row r="117" spans="5:21" ht="59.25" x14ac:dyDescent="0.75">
      <c r="E117" s="245"/>
      <c r="F117" s="246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</row>
    <row r="118" spans="5:21" ht="59.25" x14ac:dyDescent="0.75">
      <c r="E118" s="245"/>
      <c r="F118" s="246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</row>
    <row r="119" spans="5:21" ht="59.25" x14ac:dyDescent="0.75">
      <c r="E119" s="245"/>
      <c r="F119" s="246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</row>
  </sheetData>
  <mergeCells count="54">
    <mergeCell ref="B51:C51"/>
    <mergeCell ref="B52:C52"/>
    <mergeCell ref="B53:C53"/>
    <mergeCell ref="B54:C54"/>
    <mergeCell ref="B42:C42"/>
    <mergeCell ref="B49:C49"/>
    <mergeCell ref="B43:C43"/>
    <mergeCell ref="B44:C44"/>
    <mergeCell ref="B45:C45"/>
    <mergeCell ref="B46:C46"/>
    <mergeCell ref="B48:C48"/>
    <mergeCell ref="B50:C50"/>
    <mergeCell ref="B36:C36"/>
    <mergeCell ref="B37:C37"/>
    <mergeCell ref="B38:C38"/>
    <mergeCell ref="B39:C39"/>
    <mergeCell ref="B40:C40"/>
    <mergeCell ref="B41:C41"/>
    <mergeCell ref="B31:C31"/>
    <mergeCell ref="B32:C32"/>
    <mergeCell ref="B33:C33"/>
    <mergeCell ref="B34:C34"/>
    <mergeCell ref="B35:C35"/>
    <mergeCell ref="B47:C47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3:C3"/>
    <mergeCell ref="B4:C4"/>
    <mergeCell ref="B5:C5"/>
    <mergeCell ref="R1:U1"/>
    <mergeCell ref="A2:Q2"/>
    <mergeCell ref="B6:C6"/>
  </mergeCells>
  <pageMargins left="0.98425196850393704" right="0.70866141732283472" top="0.98425196850393704" bottom="0.70866141732283472" header="0" footer="0"/>
  <pageSetup paperSize="9" scale="21" orientation="landscape" horizontalDpi="4294967293" verticalDpi="4294967293" r:id="rId1"/>
  <headerFooter alignWithMargins="0"/>
  <rowBreaks count="1" manualBreakCount="1">
    <brk id="34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view="pageBreakPreview" zoomScale="40" zoomScaleNormal="75" zoomScaleSheetLayoutView="40" workbookViewId="0">
      <selection activeCell="J1" sqref="J1:L1"/>
    </sheetView>
  </sheetViews>
  <sheetFormatPr defaultRowHeight="12.75" x14ac:dyDescent="0.2"/>
  <cols>
    <col min="1" max="1" width="4.140625" style="9" customWidth="1"/>
    <col min="2" max="2" width="86.7109375" style="9" customWidth="1"/>
    <col min="3" max="3" width="37.28515625" style="9" customWidth="1"/>
    <col min="4" max="4" width="11.28515625" style="17" customWidth="1"/>
    <col min="5" max="5" width="58.42578125" style="9" customWidth="1"/>
    <col min="6" max="6" width="45.85546875" style="9" customWidth="1"/>
    <col min="7" max="7" width="38.42578125" style="9" customWidth="1"/>
    <col min="8" max="8" width="39.5703125" style="9" customWidth="1"/>
    <col min="9" max="9" width="32.42578125" style="9" customWidth="1"/>
    <col min="10" max="10" width="41.42578125" style="9" customWidth="1"/>
    <col min="11" max="11" width="27.5703125" style="9" customWidth="1"/>
    <col min="12" max="12" width="35" style="9" customWidth="1"/>
    <col min="13" max="236" width="10.42578125" style="9" customWidth="1"/>
    <col min="237" max="16384" width="9.140625" style="9"/>
  </cols>
  <sheetData>
    <row r="1" spans="1:23" ht="53.25" customHeight="1" x14ac:dyDescent="0.2">
      <c r="J1" s="348" t="s">
        <v>138</v>
      </c>
      <c r="K1" s="348"/>
      <c r="L1" s="348"/>
    </row>
    <row r="2" spans="1:23" s="64" customFormat="1" ht="100.5" customHeight="1" x14ac:dyDescent="0.7">
      <c r="A2" s="373" t="s">
        <v>139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</row>
    <row r="3" spans="1:23" s="110" customFormat="1" ht="174.75" customHeight="1" x14ac:dyDescent="0.2">
      <c r="A3" s="12"/>
      <c r="B3" s="374" t="s">
        <v>43</v>
      </c>
      <c r="C3" s="375"/>
      <c r="D3" s="106" t="s">
        <v>104</v>
      </c>
      <c r="E3" s="107" t="s">
        <v>192</v>
      </c>
      <c r="F3" s="108" t="s">
        <v>166</v>
      </c>
      <c r="G3" s="108" t="s">
        <v>130</v>
      </c>
      <c r="H3" s="104" t="s">
        <v>167</v>
      </c>
      <c r="I3" s="109" t="s">
        <v>170</v>
      </c>
      <c r="J3" s="109" t="s">
        <v>193</v>
      </c>
      <c r="K3" s="105" t="s">
        <v>105</v>
      </c>
      <c r="L3" s="105" t="s">
        <v>140</v>
      </c>
    </row>
    <row r="4" spans="1:23" s="17" customFormat="1" ht="34.5" customHeight="1" x14ac:dyDescent="0.2">
      <c r="A4" s="26"/>
      <c r="B4" s="376" t="s">
        <v>3</v>
      </c>
      <c r="C4" s="377"/>
      <c r="D4" s="15" t="s">
        <v>4</v>
      </c>
      <c r="E4" s="15">
        <v>1</v>
      </c>
      <c r="F4" s="114">
        <v>2</v>
      </c>
      <c r="G4" s="15">
        <v>3</v>
      </c>
      <c r="H4" s="15">
        <v>4</v>
      </c>
      <c r="I4" s="15">
        <v>5</v>
      </c>
      <c r="J4" s="15">
        <v>6</v>
      </c>
      <c r="K4" s="15">
        <v>7</v>
      </c>
      <c r="L4" s="15">
        <v>8</v>
      </c>
      <c r="M4" s="156"/>
      <c r="N4" s="156"/>
      <c r="O4" s="156"/>
      <c r="P4" s="156"/>
      <c r="Q4" s="156"/>
      <c r="R4" s="156"/>
      <c r="S4" s="156"/>
      <c r="T4" s="156"/>
      <c r="U4" s="156"/>
      <c r="V4" s="168"/>
      <c r="W4" s="168"/>
    </row>
    <row r="5" spans="1:23" ht="76.5" customHeight="1" x14ac:dyDescent="0.2">
      <c r="A5" s="10"/>
      <c r="B5" s="381" t="s">
        <v>195</v>
      </c>
      <c r="C5" s="382"/>
      <c r="D5" s="16">
        <v>1</v>
      </c>
      <c r="E5" s="197">
        <f>'[1]Розділ 4 '!D5</f>
        <v>1491</v>
      </c>
      <c r="F5" s="197">
        <f>'[1]Розділ 4 '!E5</f>
        <v>894</v>
      </c>
      <c r="G5" s="197">
        <f>'[1]Розділ 4 '!F5</f>
        <v>150</v>
      </c>
      <c r="H5" s="197">
        <f>'[1]Розділ 4 '!G5</f>
        <v>447</v>
      </c>
      <c r="I5" s="197">
        <f>'[1]Розділ 4 '!H5</f>
        <v>10</v>
      </c>
      <c r="J5" s="197">
        <f>'[1]Розділ 4 '!I5</f>
        <v>437</v>
      </c>
      <c r="K5" s="197">
        <f>'[1]Розділ 4 '!J5</f>
        <v>38</v>
      </c>
      <c r="L5" s="197">
        <f>'[1]Розділ 4 '!K5</f>
        <v>399</v>
      </c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</row>
    <row r="6" spans="1:23" ht="47.25" customHeight="1" x14ac:dyDescent="0.2">
      <c r="A6" s="10"/>
      <c r="B6" s="383" t="s">
        <v>61</v>
      </c>
      <c r="C6" s="384"/>
      <c r="D6" s="16">
        <v>2</v>
      </c>
      <c r="E6" s="198">
        <f>'[1]Розділ 4 '!D7+'[1]Розділ 4 '!$D$36</f>
        <v>14</v>
      </c>
      <c r="F6" s="198">
        <f>'[1]Розділ 4 '!E7+'[1]Розділ 4 '!$E$36</f>
        <v>10</v>
      </c>
      <c r="G6" s="198">
        <f>'[1]Розділ 4 '!F7+'[1]Розділ 4 '!$F$36</f>
        <v>0</v>
      </c>
      <c r="H6" s="198">
        <f>'[1]Розділ 4 '!G7+'[1]Розділ 4 '!$G$36</f>
        <v>4</v>
      </c>
      <c r="I6" s="198">
        <f>'[1]Розділ 4 '!H7+'[1]Розділ 4 '!$H$36</f>
        <v>0</v>
      </c>
      <c r="J6" s="198">
        <f>'[1]Розділ 4 '!I7+'[1]Розділ 4 '!$I$36</f>
        <v>4</v>
      </c>
      <c r="K6" s="198">
        <f>'[1]Розділ 4 '!J7+'[1]Розділ 4 '!$J$36</f>
        <v>1</v>
      </c>
      <c r="L6" s="198">
        <f>'[1]Розділ 4 '!K7+'[1]Розділ 4 '!$K$36</f>
        <v>3</v>
      </c>
    </row>
    <row r="7" spans="1:23" ht="57" customHeight="1" x14ac:dyDescent="0.2">
      <c r="A7" s="10"/>
      <c r="B7" s="385" t="s">
        <v>94</v>
      </c>
      <c r="C7" s="386"/>
      <c r="D7" s="16">
        <v>3</v>
      </c>
      <c r="E7" s="195">
        <f>SUM(E8:E27)</f>
        <v>1407</v>
      </c>
      <c r="F7" s="195">
        <f t="shared" ref="F7:L7" si="0">SUM(F8:F27)</f>
        <v>854</v>
      </c>
      <c r="G7" s="195">
        <f t="shared" si="0"/>
        <v>148</v>
      </c>
      <c r="H7" s="195">
        <f t="shared" si="0"/>
        <v>405</v>
      </c>
      <c r="I7" s="195">
        <f t="shared" si="0"/>
        <v>10</v>
      </c>
      <c r="J7" s="195">
        <f t="shared" si="0"/>
        <v>395</v>
      </c>
      <c r="K7" s="195">
        <f t="shared" si="0"/>
        <v>36</v>
      </c>
      <c r="L7" s="195">
        <f t="shared" si="0"/>
        <v>359</v>
      </c>
    </row>
    <row r="8" spans="1:23" ht="47.25" customHeight="1" x14ac:dyDescent="0.2">
      <c r="A8" s="10"/>
      <c r="B8" s="165" t="s">
        <v>62</v>
      </c>
      <c r="C8" s="54" t="s">
        <v>142</v>
      </c>
      <c r="D8" s="16">
        <v>4</v>
      </c>
      <c r="E8" s="196">
        <f>'[1]Розділ 4 '!D9+'[1]Розділ 4 '!D38</f>
        <v>7</v>
      </c>
      <c r="F8" s="196">
        <f>'[1]Розділ 4 '!E9+'[1]Розділ 4 '!E38</f>
        <v>7</v>
      </c>
      <c r="G8" s="196">
        <f>'[1]Розділ 4 '!F9+'[1]Розділ 4 '!F38</f>
        <v>0</v>
      </c>
      <c r="H8" s="196">
        <f>'[1]Розділ 4 '!G9+'[1]Розділ 4 '!G38</f>
        <v>0</v>
      </c>
      <c r="I8" s="196">
        <f>'[1]Розділ 4 '!H9+'[1]Розділ 4 '!H38</f>
        <v>0</v>
      </c>
      <c r="J8" s="196">
        <f>'[1]Розділ 4 '!I9+'[1]Розділ 4 '!I38</f>
        <v>0</v>
      </c>
      <c r="K8" s="196">
        <f>'[1]Розділ 4 '!J9+'[1]Розділ 4 '!J38</f>
        <v>0</v>
      </c>
      <c r="L8" s="196">
        <f>'[1]Розділ 4 '!K9+'[1]Розділ 4 '!K38</f>
        <v>0</v>
      </c>
    </row>
    <row r="9" spans="1:23" ht="47.25" customHeight="1" x14ac:dyDescent="0.2">
      <c r="A9" s="10"/>
      <c r="B9" s="166" t="s">
        <v>63</v>
      </c>
      <c r="C9" s="54" t="s">
        <v>143</v>
      </c>
      <c r="D9" s="16">
        <v>5</v>
      </c>
      <c r="E9" s="196">
        <f>'[1]Розділ 4 '!D39+'[1]Розділ 4 '!D10</f>
        <v>319</v>
      </c>
      <c r="F9" s="196">
        <f>'[1]Розділ 4 '!E39+'[1]Розділ 4 '!E10</f>
        <v>208</v>
      </c>
      <c r="G9" s="196">
        <f>'[1]Розділ 4 '!F39+'[1]Розділ 4 '!F10</f>
        <v>29</v>
      </c>
      <c r="H9" s="196">
        <f>'[1]Розділ 4 '!G39+'[1]Розділ 4 '!G10</f>
        <v>82</v>
      </c>
      <c r="I9" s="196">
        <f>'[1]Розділ 4 '!H39+'[1]Розділ 4 '!H10</f>
        <v>3</v>
      </c>
      <c r="J9" s="196">
        <f>'[1]Розділ 4 '!I39+'[1]Розділ 4 '!I10</f>
        <v>79</v>
      </c>
      <c r="K9" s="196">
        <f>'[1]Розділ 4 '!J39+'[1]Розділ 4 '!J10</f>
        <v>11</v>
      </c>
      <c r="L9" s="196">
        <f>'[1]Розділ 4 '!K39+'[1]Розділ 4 '!K10</f>
        <v>68</v>
      </c>
    </row>
    <row r="10" spans="1:23" ht="47.25" customHeight="1" x14ac:dyDescent="0.2">
      <c r="A10" s="10"/>
      <c r="B10" s="56" t="s">
        <v>64</v>
      </c>
      <c r="C10" s="55" t="s">
        <v>144</v>
      </c>
      <c r="D10" s="16">
        <v>6</v>
      </c>
      <c r="E10" s="196">
        <f>'[1]Розділ 4 '!D11+'[1]Розділ 4 '!D40</f>
        <v>5</v>
      </c>
      <c r="F10" s="196">
        <f>'[1]Розділ 4 '!E11+'[1]Розділ 4 '!E40</f>
        <v>5</v>
      </c>
      <c r="G10" s="196">
        <f>'[1]Розділ 4 '!F11+'[1]Розділ 4 '!F40</f>
        <v>0</v>
      </c>
      <c r="H10" s="196">
        <f>'[1]Розділ 4 '!G11+'[1]Розділ 4 '!G40</f>
        <v>0</v>
      </c>
      <c r="I10" s="196">
        <f>'[1]Розділ 4 '!H11+'[1]Розділ 4 '!H40</f>
        <v>0</v>
      </c>
      <c r="J10" s="196">
        <f>'[1]Розділ 4 '!I11+'[1]Розділ 4 '!I40</f>
        <v>0</v>
      </c>
      <c r="K10" s="196">
        <f>'[1]Розділ 4 '!J11+'[1]Розділ 4 '!J40</f>
        <v>0</v>
      </c>
      <c r="L10" s="196">
        <f>'[1]Розділ 4 '!K11+'[1]Розділ 4 '!K40</f>
        <v>0</v>
      </c>
    </row>
    <row r="11" spans="1:23" ht="47.25" customHeight="1" x14ac:dyDescent="0.2">
      <c r="A11" s="10"/>
      <c r="B11" s="56" t="s">
        <v>141</v>
      </c>
      <c r="C11" s="55" t="s">
        <v>145</v>
      </c>
      <c r="D11" s="16">
        <v>7</v>
      </c>
      <c r="E11" s="196">
        <f>'[1]Розділ 4 '!D12+'[1]Розділ 4 '!D41</f>
        <v>25</v>
      </c>
      <c r="F11" s="196">
        <f>'[1]Розділ 4 '!E12+'[1]Розділ 4 '!E41</f>
        <v>19</v>
      </c>
      <c r="G11" s="196">
        <f>'[1]Розділ 4 '!F12+'[1]Розділ 4 '!F41</f>
        <v>2</v>
      </c>
      <c r="H11" s="196">
        <f>'[1]Розділ 4 '!G12+'[1]Розділ 4 '!G41</f>
        <v>4</v>
      </c>
      <c r="I11" s="196">
        <f>'[1]Розділ 4 '!H12+'[1]Розділ 4 '!H41</f>
        <v>0</v>
      </c>
      <c r="J11" s="196">
        <f>'[1]Розділ 4 '!I12+'[1]Розділ 4 '!I41</f>
        <v>4</v>
      </c>
      <c r="K11" s="196">
        <f>'[1]Розділ 4 '!J12+'[1]Розділ 4 '!J41</f>
        <v>0</v>
      </c>
      <c r="L11" s="196">
        <f>'[1]Розділ 4 '!K12+'[1]Розділ 4 '!K41</f>
        <v>4</v>
      </c>
    </row>
    <row r="12" spans="1:23" ht="47.25" customHeight="1" x14ac:dyDescent="0.2">
      <c r="A12" s="10"/>
      <c r="B12" s="56" t="s">
        <v>65</v>
      </c>
      <c r="C12" s="55" t="s">
        <v>146</v>
      </c>
      <c r="D12" s="16">
        <v>8</v>
      </c>
      <c r="E12" s="196">
        <f>'[1]Розділ 4 '!D13+'[1]Розділ 4 '!D42</f>
        <v>9</v>
      </c>
      <c r="F12" s="196">
        <f>'[1]Розділ 4 '!E13+'[1]Розділ 4 '!E42</f>
        <v>5</v>
      </c>
      <c r="G12" s="196">
        <f>'[1]Розділ 4 '!F13+'[1]Розділ 4 '!F42</f>
        <v>0</v>
      </c>
      <c r="H12" s="196">
        <f>'[1]Розділ 4 '!G13+'[1]Розділ 4 '!G42</f>
        <v>4</v>
      </c>
      <c r="I12" s="196">
        <f>'[1]Розділ 4 '!H13+'[1]Розділ 4 '!H42</f>
        <v>0</v>
      </c>
      <c r="J12" s="196">
        <f>'[1]Розділ 4 '!I13+'[1]Розділ 4 '!I42</f>
        <v>4</v>
      </c>
      <c r="K12" s="196">
        <f>'[1]Розділ 4 '!J13+'[1]Розділ 4 '!J42</f>
        <v>0</v>
      </c>
      <c r="L12" s="196">
        <f>'[1]Розділ 4 '!K13+'[1]Розділ 4 '!K42</f>
        <v>4</v>
      </c>
    </row>
    <row r="13" spans="1:23" ht="47.25" customHeight="1" x14ac:dyDescent="0.2">
      <c r="A13" s="10"/>
      <c r="B13" s="56" t="s">
        <v>66</v>
      </c>
      <c r="C13" s="54" t="s">
        <v>147</v>
      </c>
      <c r="D13" s="16">
        <v>9</v>
      </c>
      <c r="E13" s="196">
        <f>'[1]Розділ 4 '!D14+'[1]Розділ 4 '!D43</f>
        <v>441</v>
      </c>
      <c r="F13" s="196">
        <f>'[1]Розділ 4 '!E14+'[1]Розділ 4 '!E43</f>
        <v>249</v>
      </c>
      <c r="G13" s="196">
        <f>'[1]Розділ 4 '!F14+'[1]Розділ 4 '!F43</f>
        <v>53</v>
      </c>
      <c r="H13" s="196">
        <f>'[1]Розділ 4 '!G14+'[1]Розділ 4 '!G43</f>
        <v>139</v>
      </c>
      <c r="I13" s="196">
        <f>'[1]Розділ 4 '!H14+'[1]Розділ 4 '!H43</f>
        <v>2</v>
      </c>
      <c r="J13" s="196">
        <f>'[1]Розділ 4 '!I14+'[1]Розділ 4 '!I43</f>
        <v>137</v>
      </c>
      <c r="K13" s="196">
        <f>'[1]Розділ 4 '!J14+'[1]Розділ 4 '!J43</f>
        <v>13</v>
      </c>
      <c r="L13" s="196">
        <f>'[1]Розділ 4 '!K14+'[1]Розділ 4 '!K43</f>
        <v>124</v>
      </c>
    </row>
    <row r="14" spans="1:23" ht="47.25" customHeight="1" x14ac:dyDescent="0.2">
      <c r="A14" s="10"/>
      <c r="B14" s="56" t="s">
        <v>67</v>
      </c>
      <c r="C14" s="55" t="s">
        <v>148</v>
      </c>
      <c r="D14" s="16">
        <v>10</v>
      </c>
      <c r="E14" s="196">
        <f>'[1]Розділ 4 '!D15+'[1]Розділ 4 '!D44</f>
        <v>30</v>
      </c>
      <c r="F14" s="196">
        <f>'[1]Розділ 4 '!E15+'[1]Розділ 4 '!E44</f>
        <v>18</v>
      </c>
      <c r="G14" s="196">
        <f>'[1]Розділ 4 '!F15+'[1]Розділ 4 '!F44</f>
        <v>0</v>
      </c>
      <c r="H14" s="196">
        <f>'[1]Розділ 4 '!G15+'[1]Розділ 4 '!G44</f>
        <v>12</v>
      </c>
      <c r="I14" s="196">
        <f>'[1]Розділ 4 '!H15+'[1]Розділ 4 '!H44</f>
        <v>0</v>
      </c>
      <c r="J14" s="196">
        <f>'[1]Розділ 4 '!I15+'[1]Розділ 4 '!I44</f>
        <v>12</v>
      </c>
      <c r="K14" s="196">
        <f>'[1]Розділ 4 '!J15+'[1]Розділ 4 '!J44</f>
        <v>2</v>
      </c>
      <c r="L14" s="196">
        <f>'[1]Розділ 4 '!K15+'[1]Розділ 4 '!K44</f>
        <v>10</v>
      </c>
    </row>
    <row r="15" spans="1:23" ht="47.25" customHeight="1" x14ac:dyDescent="0.2">
      <c r="A15" s="10"/>
      <c r="B15" s="56" t="s">
        <v>68</v>
      </c>
      <c r="C15" s="55" t="s">
        <v>149</v>
      </c>
      <c r="D15" s="16">
        <v>11</v>
      </c>
      <c r="E15" s="196">
        <f>'[1]Розділ 4 '!D16+'[1]Розділ 4 '!D45</f>
        <v>7</v>
      </c>
      <c r="F15" s="196">
        <f>'[1]Розділ 4 '!E16+'[1]Розділ 4 '!E45</f>
        <v>4</v>
      </c>
      <c r="G15" s="196">
        <f>'[1]Розділ 4 '!F16+'[1]Розділ 4 '!F45</f>
        <v>2</v>
      </c>
      <c r="H15" s="196">
        <f>'[1]Розділ 4 '!G16+'[1]Розділ 4 '!G45</f>
        <v>1</v>
      </c>
      <c r="I15" s="196">
        <f>'[1]Розділ 4 '!H16+'[1]Розділ 4 '!H45</f>
        <v>0</v>
      </c>
      <c r="J15" s="196">
        <f>'[1]Розділ 4 '!I16+'[1]Розділ 4 '!I45</f>
        <v>1</v>
      </c>
      <c r="K15" s="196">
        <f>'[1]Розділ 4 '!J16+'[1]Розділ 4 '!J45</f>
        <v>0</v>
      </c>
      <c r="L15" s="196">
        <f>'[1]Розділ 4 '!K16+'[1]Розділ 4 '!K45</f>
        <v>1</v>
      </c>
    </row>
    <row r="16" spans="1:23" ht="47.25" customHeight="1" x14ac:dyDescent="0.2">
      <c r="A16" s="10"/>
      <c r="B16" s="56" t="s">
        <v>69</v>
      </c>
      <c r="C16" s="55" t="s">
        <v>150</v>
      </c>
      <c r="D16" s="16">
        <v>12</v>
      </c>
      <c r="E16" s="196">
        <f>'[1]Розділ 4 '!D17+'[1]Розділ 4 '!D46</f>
        <v>24</v>
      </c>
      <c r="F16" s="196">
        <f>'[1]Розділ 4 '!E17+'[1]Розділ 4 '!E46</f>
        <v>14</v>
      </c>
      <c r="G16" s="196">
        <f>'[1]Розділ 4 '!F17+'[1]Розділ 4 '!F46</f>
        <v>0</v>
      </c>
      <c r="H16" s="196">
        <f>'[1]Розділ 4 '!G17+'[1]Розділ 4 '!G46</f>
        <v>10</v>
      </c>
      <c r="I16" s="196">
        <f>'[1]Розділ 4 '!H17+'[1]Розділ 4 '!H46</f>
        <v>0</v>
      </c>
      <c r="J16" s="196">
        <f>'[1]Розділ 4 '!I17+'[1]Розділ 4 '!I46</f>
        <v>10</v>
      </c>
      <c r="K16" s="196">
        <f>'[1]Розділ 4 '!J17+'[1]Розділ 4 '!J46</f>
        <v>0</v>
      </c>
      <c r="L16" s="196">
        <f>'[1]Розділ 4 '!K17+'[1]Розділ 4 '!K46</f>
        <v>10</v>
      </c>
    </row>
    <row r="17" spans="1:21" ht="47.25" customHeight="1" x14ac:dyDescent="0.2">
      <c r="A17" s="10"/>
      <c r="B17" s="56" t="s">
        <v>70</v>
      </c>
      <c r="C17" s="55" t="s">
        <v>151</v>
      </c>
      <c r="D17" s="16">
        <v>13</v>
      </c>
      <c r="E17" s="196">
        <f>'[1]Розділ 4 '!D18+'[1]Розділ 4 '!D47</f>
        <v>5</v>
      </c>
      <c r="F17" s="196">
        <f>'[1]Розділ 4 '!E18+'[1]Розділ 4 '!E47</f>
        <v>4</v>
      </c>
      <c r="G17" s="196">
        <f>'[1]Розділ 4 '!F18+'[1]Розділ 4 '!F47</f>
        <v>0</v>
      </c>
      <c r="H17" s="196">
        <f>'[1]Розділ 4 '!G18+'[1]Розділ 4 '!G47</f>
        <v>1</v>
      </c>
      <c r="I17" s="196">
        <f>'[1]Розділ 4 '!H18+'[1]Розділ 4 '!H47</f>
        <v>0</v>
      </c>
      <c r="J17" s="196">
        <f>'[1]Розділ 4 '!I18+'[1]Розділ 4 '!I47</f>
        <v>1</v>
      </c>
      <c r="K17" s="196">
        <f>'[1]Розділ 4 '!J18+'[1]Розділ 4 '!J47</f>
        <v>0</v>
      </c>
      <c r="L17" s="196">
        <f>'[1]Розділ 4 '!K18+'[1]Розділ 4 '!K47</f>
        <v>1</v>
      </c>
    </row>
    <row r="18" spans="1:21" ht="47.25" customHeight="1" x14ac:dyDescent="0.2">
      <c r="A18" s="10"/>
      <c r="B18" s="56" t="s">
        <v>71</v>
      </c>
      <c r="C18" s="55" t="s">
        <v>152</v>
      </c>
      <c r="D18" s="16">
        <v>14</v>
      </c>
      <c r="E18" s="196">
        <f>'[1]Розділ 4 '!D19+'[1]Розділ 4 '!D48</f>
        <v>168</v>
      </c>
      <c r="F18" s="196">
        <f>'[1]Розділ 4 '!E19+'[1]Розділ 4 '!E48</f>
        <v>111</v>
      </c>
      <c r="G18" s="196">
        <f>'[1]Розділ 4 '!F19+'[1]Розділ 4 '!F48</f>
        <v>17</v>
      </c>
      <c r="H18" s="196">
        <f>'[1]Розділ 4 '!G19+'[1]Розділ 4 '!G48</f>
        <v>40</v>
      </c>
      <c r="I18" s="196">
        <f>'[1]Розділ 4 '!H19+'[1]Розділ 4 '!H48</f>
        <v>0</v>
      </c>
      <c r="J18" s="196">
        <f>'[1]Розділ 4 '!I19+'[1]Розділ 4 '!I48</f>
        <v>40</v>
      </c>
      <c r="K18" s="196">
        <f>'[1]Розділ 4 '!J19+'[1]Розділ 4 '!J48</f>
        <v>6</v>
      </c>
      <c r="L18" s="196">
        <f>'[1]Розділ 4 '!K19+'[1]Розділ 4 '!K48</f>
        <v>34</v>
      </c>
    </row>
    <row r="19" spans="1:21" ht="47.25" customHeight="1" x14ac:dyDescent="0.2">
      <c r="A19" s="10"/>
      <c r="B19" s="56" t="s">
        <v>72</v>
      </c>
      <c r="C19" s="55" t="s">
        <v>153</v>
      </c>
      <c r="D19" s="16">
        <v>15</v>
      </c>
      <c r="E19" s="196">
        <f>'[1]Розділ 4 '!D20+'[1]Розділ 4 '!D49</f>
        <v>52</v>
      </c>
      <c r="F19" s="196">
        <f>'[1]Розділ 4 '!E20+'[1]Розділ 4 '!E49</f>
        <v>37</v>
      </c>
      <c r="G19" s="196">
        <f>'[1]Розділ 4 '!F20+'[1]Розділ 4 '!F49</f>
        <v>6</v>
      </c>
      <c r="H19" s="196">
        <f>'[1]Розділ 4 '!G20+'[1]Розділ 4 '!G49</f>
        <v>9</v>
      </c>
      <c r="I19" s="196">
        <f>'[1]Розділ 4 '!H20+'[1]Розділ 4 '!H49</f>
        <v>0</v>
      </c>
      <c r="J19" s="196">
        <f>'[1]Розділ 4 '!I20+'[1]Розділ 4 '!I49</f>
        <v>9</v>
      </c>
      <c r="K19" s="196">
        <f>'[1]Розділ 4 '!J20+'[1]Розділ 4 '!J49</f>
        <v>0</v>
      </c>
      <c r="L19" s="196">
        <f>'[1]Розділ 4 '!K20+'[1]Розділ 4 '!K49</f>
        <v>9</v>
      </c>
    </row>
    <row r="20" spans="1:21" ht="87" customHeight="1" x14ac:dyDescent="0.2">
      <c r="A20" s="10"/>
      <c r="B20" s="56" t="s">
        <v>73</v>
      </c>
      <c r="C20" s="55" t="s">
        <v>154</v>
      </c>
      <c r="D20" s="16">
        <v>16</v>
      </c>
      <c r="E20" s="196">
        <f>'[1]Розділ 4 '!D21+'[1]Розділ 4 '!D50</f>
        <v>122</v>
      </c>
      <c r="F20" s="196">
        <f>'[1]Розділ 4 '!E21+'[1]Розділ 4 '!E50</f>
        <v>61</v>
      </c>
      <c r="G20" s="196">
        <f>'[1]Розділ 4 '!F21+'[1]Розділ 4 '!F50</f>
        <v>24</v>
      </c>
      <c r="H20" s="196">
        <f>'[1]Розділ 4 '!G21+'[1]Розділ 4 '!G50</f>
        <v>37</v>
      </c>
      <c r="I20" s="196">
        <f>'[1]Розділ 4 '!H21+'[1]Розділ 4 '!H50</f>
        <v>0</v>
      </c>
      <c r="J20" s="196">
        <f>'[1]Розділ 4 '!I21+'[1]Розділ 4 '!I50</f>
        <v>37</v>
      </c>
      <c r="K20" s="196">
        <f>'[1]Розділ 4 '!J21+'[1]Розділ 4 '!J50</f>
        <v>1</v>
      </c>
      <c r="L20" s="196">
        <f>'[1]Розділ 4 '!K21+'[1]Розділ 4 '!K50</f>
        <v>36</v>
      </c>
    </row>
    <row r="21" spans="1:21" ht="59.25" customHeight="1" x14ac:dyDescent="0.2">
      <c r="A21" s="10"/>
      <c r="B21" s="56" t="s">
        <v>194</v>
      </c>
      <c r="C21" s="55" t="s">
        <v>155</v>
      </c>
      <c r="D21" s="16">
        <v>17</v>
      </c>
      <c r="E21" s="196">
        <f>'[1]Розділ 4 '!D22+'[1]Розділ 4 '!D51</f>
        <v>2</v>
      </c>
      <c r="F21" s="196">
        <f>'[1]Розділ 4 '!E22+'[1]Розділ 4 '!E51</f>
        <v>2</v>
      </c>
      <c r="G21" s="196">
        <f>'[1]Розділ 4 '!F22+'[1]Розділ 4 '!F51</f>
        <v>0</v>
      </c>
      <c r="H21" s="196">
        <f>'[1]Розділ 4 '!G22+'[1]Розділ 4 '!G51</f>
        <v>0</v>
      </c>
      <c r="I21" s="196">
        <f>'[1]Розділ 4 '!H22+'[1]Розділ 4 '!H51</f>
        <v>0</v>
      </c>
      <c r="J21" s="196">
        <f>'[1]Розділ 4 '!I22+'[1]Розділ 4 '!I51</f>
        <v>0</v>
      </c>
      <c r="K21" s="196">
        <f>'[1]Розділ 4 '!J22+'[1]Розділ 4 '!J51</f>
        <v>0</v>
      </c>
      <c r="L21" s="196">
        <f>'[1]Розділ 4 '!K22+'[1]Розділ 4 '!K51</f>
        <v>0</v>
      </c>
    </row>
    <row r="22" spans="1:21" ht="52.5" customHeight="1" x14ac:dyDescent="0.2">
      <c r="A22" s="10"/>
      <c r="B22" s="56" t="s">
        <v>74</v>
      </c>
      <c r="C22" s="55" t="s">
        <v>156</v>
      </c>
      <c r="D22" s="16">
        <v>18</v>
      </c>
      <c r="E22" s="196">
        <f>'[1]Розділ 4 '!D23+'[1]Розділ 4 '!D52</f>
        <v>36</v>
      </c>
      <c r="F22" s="196">
        <f>'[1]Розділ 4 '!E23+'[1]Розділ 4 '!E52</f>
        <v>19</v>
      </c>
      <c r="G22" s="196">
        <f>'[1]Розділ 4 '!F23+'[1]Розділ 4 '!F52</f>
        <v>9</v>
      </c>
      <c r="H22" s="196">
        <f>'[1]Розділ 4 '!G23+'[1]Розділ 4 '!G52</f>
        <v>8</v>
      </c>
      <c r="I22" s="196">
        <f>'[1]Розділ 4 '!H23+'[1]Розділ 4 '!H52</f>
        <v>2</v>
      </c>
      <c r="J22" s="196">
        <f>'[1]Розділ 4 '!I23+'[1]Розділ 4 '!I52</f>
        <v>6</v>
      </c>
      <c r="K22" s="196">
        <f>'[1]Розділ 4 '!J23+'[1]Розділ 4 '!J52</f>
        <v>1</v>
      </c>
      <c r="L22" s="196">
        <f>'[1]Розділ 4 '!K23+'[1]Розділ 4 '!K52</f>
        <v>5</v>
      </c>
    </row>
    <row r="23" spans="1:21" ht="76.5" customHeight="1" x14ac:dyDescent="0.2">
      <c r="A23" s="10"/>
      <c r="B23" s="56" t="s">
        <v>75</v>
      </c>
      <c r="C23" s="55" t="s">
        <v>157</v>
      </c>
      <c r="D23" s="16">
        <v>19</v>
      </c>
      <c r="E23" s="196">
        <f>'[1]Розділ 4 '!D24+'[1]Розділ 4 '!D53</f>
        <v>4</v>
      </c>
      <c r="F23" s="196">
        <f>'[1]Розділ 4 '!E24+'[1]Розділ 4 '!E53</f>
        <v>2</v>
      </c>
      <c r="G23" s="196">
        <f>'[1]Розділ 4 '!F24+'[1]Розділ 4 '!F53</f>
        <v>0</v>
      </c>
      <c r="H23" s="196">
        <f>'[1]Розділ 4 '!G24+'[1]Розділ 4 '!G53</f>
        <v>2</v>
      </c>
      <c r="I23" s="196">
        <f>'[1]Розділ 4 '!H24+'[1]Розділ 4 '!H53</f>
        <v>0</v>
      </c>
      <c r="J23" s="196">
        <f>'[1]Розділ 4 '!I24+'[1]Розділ 4 '!I53</f>
        <v>2</v>
      </c>
      <c r="K23" s="196">
        <f>'[1]Розділ 4 '!J24+'[1]Розділ 4 '!J53</f>
        <v>0</v>
      </c>
      <c r="L23" s="196">
        <f>'[1]Розділ 4 '!K24+'[1]Розділ 4 '!K53</f>
        <v>2</v>
      </c>
    </row>
    <row r="24" spans="1:21" ht="55.5" customHeight="1" x14ac:dyDescent="0.2">
      <c r="A24" s="10"/>
      <c r="B24" s="56" t="s">
        <v>76</v>
      </c>
      <c r="C24" s="55" t="s">
        <v>158</v>
      </c>
      <c r="D24" s="16">
        <v>20</v>
      </c>
      <c r="E24" s="196">
        <f>'[1]Розділ 4 '!D25+'[1]Розділ 4 '!D54</f>
        <v>124</v>
      </c>
      <c r="F24" s="196">
        <f>'[1]Розділ 4 '!E25+'[1]Розділ 4 '!E54</f>
        <v>74</v>
      </c>
      <c r="G24" s="196">
        <f>'[1]Розділ 4 '!F25+'[1]Розділ 4 '!F54</f>
        <v>5</v>
      </c>
      <c r="H24" s="196">
        <f>'[1]Розділ 4 '!G25+'[1]Розділ 4 '!G54</f>
        <v>45</v>
      </c>
      <c r="I24" s="196">
        <f>'[1]Розділ 4 '!H25+'[1]Розділ 4 '!H54</f>
        <v>2</v>
      </c>
      <c r="J24" s="196">
        <f>'[1]Розділ 4 '!I25+'[1]Розділ 4 '!I54</f>
        <v>43</v>
      </c>
      <c r="K24" s="196">
        <f>'[1]Розділ 4 '!J25+'[1]Розділ 4 '!J54</f>
        <v>0</v>
      </c>
      <c r="L24" s="196">
        <f>'[1]Розділ 4 '!K25+'[1]Розділ 4 '!K54</f>
        <v>43</v>
      </c>
    </row>
    <row r="25" spans="1:21" ht="46.5" customHeight="1" x14ac:dyDescent="0.2">
      <c r="A25" s="10"/>
      <c r="B25" s="56" t="s">
        <v>77</v>
      </c>
      <c r="C25" s="57" t="s">
        <v>159</v>
      </c>
      <c r="D25" s="16">
        <v>21</v>
      </c>
      <c r="E25" s="196">
        <f>'[1]Розділ 4 '!D26+'[1]Розділ 4 '!D55</f>
        <v>20</v>
      </c>
      <c r="F25" s="196">
        <f>'[1]Розділ 4 '!E26+'[1]Розділ 4 '!E55</f>
        <v>10</v>
      </c>
      <c r="G25" s="196">
        <f>'[1]Розділ 4 '!F26+'[1]Розділ 4 '!F55</f>
        <v>0</v>
      </c>
      <c r="H25" s="196">
        <f>'[1]Розділ 4 '!G26+'[1]Розділ 4 '!G55</f>
        <v>10</v>
      </c>
      <c r="I25" s="196">
        <f>'[1]Розділ 4 '!H26+'[1]Розділ 4 '!H55</f>
        <v>0</v>
      </c>
      <c r="J25" s="196">
        <f>'[1]Розділ 4 '!I26+'[1]Розділ 4 '!I55</f>
        <v>10</v>
      </c>
      <c r="K25" s="196">
        <f>'[1]Розділ 4 '!J26+'[1]Розділ 4 '!J55</f>
        <v>2</v>
      </c>
      <c r="L25" s="196">
        <f>'[1]Розділ 4 '!K26+'[1]Розділ 4 '!K55</f>
        <v>8</v>
      </c>
    </row>
    <row r="26" spans="1:21" ht="55.5" customHeight="1" x14ac:dyDescent="0.2">
      <c r="A26" s="27"/>
      <c r="B26" s="58" t="s">
        <v>78</v>
      </c>
      <c r="C26" s="54" t="s">
        <v>160</v>
      </c>
      <c r="D26" s="16">
        <v>22</v>
      </c>
      <c r="E26" s="196">
        <f>'[1]Розділ 4 '!D28+'[1]Розділ 4 '!D57</f>
        <v>7</v>
      </c>
      <c r="F26" s="196">
        <f>'[1]Розділ 4 '!E28+'[1]Розділ 4 '!E57</f>
        <v>5</v>
      </c>
      <c r="G26" s="196">
        <f>'[1]Розділ 4 '!F28+'[1]Розділ 4 '!F57</f>
        <v>1</v>
      </c>
      <c r="H26" s="196">
        <f>'[1]Розділ 4 '!G28+'[1]Розділ 4 '!G57</f>
        <v>1</v>
      </c>
      <c r="I26" s="196">
        <f>'[1]Розділ 4 '!H28+'[1]Розділ 4 '!H57</f>
        <v>1</v>
      </c>
      <c r="J26" s="196">
        <f>'[1]Розділ 4 '!I28+'[1]Розділ 4 '!I57</f>
        <v>0</v>
      </c>
      <c r="K26" s="196">
        <f>'[1]Розділ 4 '!J28+'[1]Розділ 4 '!J57</f>
        <v>0</v>
      </c>
      <c r="L26" s="196">
        <f>'[1]Розділ 4 '!K28+'[1]Розділ 4 '!K57</f>
        <v>0</v>
      </c>
    </row>
    <row r="27" spans="1:21" ht="54.75" customHeight="1" x14ac:dyDescent="0.2">
      <c r="A27" s="27"/>
      <c r="B27" s="56" t="s">
        <v>79</v>
      </c>
      <c r="C27" s="59" t="s">
        <v>161</v>
      </c>
      <c r="D27" s="16">
        <v>23</v>
      </c>
      <c r="E27" s="196">
        <f>'[1]Розділ 4 '!D29+'[1]Розділ 4 '!D58</f>
        <v>0</v>
      </c>
      <c r="F27" s="196">
        <f>'[1]Розділ 4 '!E29+'[1]Розділ 4 '!E58</f>
        <v>0</v>
      </c>
      <c r="G27" s="196">
        <f>'[1]Розділ 4 '!F29+'[1]Розділ 4 '!F58</f>
        <v>0</v>
      </c>
      <c r="H27" s="196">
        <f>'[1]Розділ 4 '!G29+'[1]Розділ 4 '!G58</f>
        <v>0</v>
      </c>
      <c r="I27" s="196">
        <f>'[1]Розділ 4 '!H29+'[1]Розділ 4 '!H58</f>
        <v>0</v>
      </c>
      <c r="J27" s="196">
        <f>'[1]Розділ 4 '!I29+'[1]Розділ 4 '!I58</f>
        <v>0</v>
      </c>
      <c r="K27" s="196">
        <f>'[1]Розділ 4 '!J29+'[1]Розділ 4 '!J58</f>
        <v>0</v>
      </c>
      <c r="L27" s="196">
        <f>'[1]Розділ 4 '!K29+'[1]Розділ 4 '!K58</f>
        <v>0</v>
      </c>
    </row>
    <row r="28" spans="1:21" s="10" customFormat="1" ht="44.25" customHeight="1" x14ac:dyDescent="0.55000000000000004">
      <c r="A28" s="131"/>
      <c r="B28" s="131"/>
      <c r="C28" s="132"/>
      <c r="D28" s="133"/>
    </row>
    <row r="29" spans="1:21" s="10" customFormat="1" ht="44.25" customHeight="1" x14ac:dyDescent="0.55000000000000004">
      <c r="A29" s="131"/>
      <c r="B29" s="131"/>
      <c r="C29" s="132"/>
      <c r="D29" s="133"/>
    </row>
    <row r="30" spans="1:21" s="10" customFormat="1" ht="47.25" customHeight="1" x14ac:dyDescent="0.65">
      <c r="A30" s="134"/>
      <c r="B30" s="134"/>
      <c r="F30" s="140"/>
      <c r="G30" s="145"/>
      <c r="H30" s="140"/>
      <c r="I30" s="145"/>
      <c r="J30" s="379"/>
      <c r="K30" s="379"/>
      <c r="L30" s="379"/>
      <c r="M30" s="135"/>
      <c r="N30" s="134"/>
      <c r="O30" s="135"/>
    </row>
    <row r="31" spans="1:21" s="10" customFormat="1" ht="42.75" customHeight="1" x14ac:dyDescent="0.65">
      <c r="A31" s="134"/>
      <c r="B31" s="134"/>
      <c r="F31" s="146"/>
      <c r="G31" s="378"/>
      <c r="H31" s="378"/>
      <c r="I31" s="146"/>
      <c r="J31" s="378"/>
      <c r="K31" s="378"/>
      <c r="L31" s="141"/>
      <c r="M31" s="135"/>
      <c r="N31" s="135"/>
    </row>
    <row r="32" spans="1:21" s="10" customFormat="1" ht="101.25" customHeight="1" x14ac:dyDescent="0.65">
      <c r="A32" s="387"/>
      <c r="B32" s="387"/>
      <c r="C32" s="387"/>
      <c r="D32" s="387"/>
      <c r="E32" s="387"/>
      <c r="F32" s="387"/>
      <c r="G32" s="145"/>
      <c r="H32" s="140"/>
      <c r="I32" s="145"/>
      <c r="J32" s="379"/>
      <c r="K32" s="379"/>
      <c r="L32" s="379"/>
      <c r="M32" s="136"/>
      <c r="N32" s="134"/>
      <c r="O32" s="136"/>
      <c r="P32" s="9"/>
      <c r="Q32" s="9"/>
      <c r="R32" s="9"/>
      <c r="S32" s="9"/>
      <c r="T32" s="9"/>
      <c r="U32" s="9"/>
    </row>
    <row r="33" spans="1:21" s="10" customFormat="1" ht="45.75" x14ac:dyDescent="0.65">
      <c r="A33" s="167"/>
      <c r="B33" s="134"/>
      <c r="G33" s="378"/>
      <c r="H33" s="378"/>
      <c r="I33" s="146"/>
      <c r="J33" s="378"/>
      <c r="K33" s="378"/>
      <c r="L33" s="142"/>
      <c r="M33" s="136"/>
      <c r="N33" s="136"/>
      <c r="O33" s="136"/>
      <c r="P33" s="9"/>
      <c r="Q33" s="9"/>
      <c r="R33" s="9"/>
      <c r="S33" s="9"/>
      <c r="T33" s="9"/>
      <c r="U33" s="9"/>
    </row>
    <row r="34" spans="1:21" ht="38.25" x14ac:dyDescent="0.55000000000000004">
      <c r="A34" s="137"/>
      <c r="B34" s="138"/>
      <c r="C34" s="139"/>
      <c r="D34" s="144"/>
      <c r="E34" s="143"/>
      <c r="H34" s="143"/>
      <c r="I34" s="143"/>
      <c r="J34" s="143"/>
      <c r="K34" s="143"/>
      <c r="L34" s="143"/>
    </row>
    <row r="35" spans="1:21" ht="50.25" x14ac:dyDescent="0.7">
      <c r="C35" s="60"/>
      <c r="D35" s="380"/>
      <c r="E35" s="380"/>
      <c r="F35" s="61"/>
    </row>
    <row r="36" spans="1:21" ht="50.25" x14ac:dyDescent="0.7">
      <c r="B36" s="63"/>
      <c r="C36" s="61"/>
      <c r="D36" s="62"/>
      <c r="E36" s="61"/>
      <c r="F36" s="61"/>
    </row>
  </sheetData>
  <mergeCells count="15">
    <mergeCell ref="D35:E35"/>
    <mergeCell ref="B5:C5"/>
    <mergeCell ref="B6:C6"/>
    <mergeCell ref="B7:C7"/>
    <mergeCell ref="G33:H33"/>
    <mergeCell ref="A32:F32"/>
    <mergeCell ref="G31:H31"/>
    <mergeCell ref="A2:L2"/>
    <mergeCell ref="B3:C3"/>
    <mergeCell ref="B4:C4"/>
    <mergeCell ref="J1:L1"/>
    <mergeCell ref="J31:K31"/>
    <mergeCell ref="J33:K33"/>
    <mergeCell ref="J30:L30"/>
    <mergeCell ref="J32:L32"/>
  </mergeCells>
  <pageMargins left="0.98425196850393704" right="0.70866141732283472" top="0.98425196850393704" bottom="0.70866141732283472" header="0" footer="0"/>
  <pageSetup paperSize="9" scale="27" orientation="landscape" horizontalDpi="4294967293" verticalDpi="4294967293" r:id="rId1"/>
  <headerFooter alignWithMargins="0"/>
  <rowBreaks count="1" manualBreakCount="1">
    <brk id="34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40" zoomScaleNormal="55" zoomScaleSheetLayoutView="40" workbookViewId="0">
      <selection activeCell="C3" sqref="C3"/>
    </sheetView>
  </sheetViews>
  <sheetFormatPr defaultRowHeight="20.25" x14ac:dyDescent="0.3"/>
  <cols>
    <col min="1" max="1" width="165.140625" style="253" customWidth="1"/>
    <col min="2" max="2" width="11.140625" style="254" customWidth="1"/>
    <col min="3" max="3" width="38.28515625" style="253" customWidth="1"/>
    <col min="4" max="4" width="33" style="253" customWidth="1"/>
    <col min="5" max="5" width="34.28515625" style="253" customWidth="1"/>
    <col min="6" max="6" width="16" style="253" customWidth="1"/>
    <col min="7" max="7" width="14.5703125" style="253" customWidth="1"/>
    <col min="8" max="8" width="18.28515625" style="253" customWidth="1"/>
    <col min="9" max="9" width="26.42578125" style="253" customWidth="1"/>
    <col min="10" max="10" width="9.28515625" style="253" customWidth="1"/>
    <col min="11" max="11" width="19.7109375" style="253" customWidth="1"/>
    <col min="12" max="12" width="15" style="253" customWidth="1"/>
    <col min="13" max="13" width="15.7109375" style="253" customWidth="1"/>
    <col min="14" max="14" width="19.140625" style="253" customWidth="1"/>
    <col min="15" max="16384" width="9.140625" style="253"/>
  </cols>
  <sheetData>
    <row r="1" spans="1:15" ht="49.5" customHeight="1" x14ac:dyDescent="0.3">
      <c r="D1" s="388" t="s">
        <v>250</v>
      </c>
      <c r="E1" s="388"/>
      <c r="F1" s="388"/>
      <c r="L1" s="255"/>
      <c r="M1" s="255"/>
      <c r="N1" s="255"/>
    </row>
    <row r="2" spans="1:15" s="258" customFormat="1" ht="104.25" customHeight="1" x14ac:dyDescent="0.25">
      <c r="A2" s="389" t="s">
        <v>251</v>
      </c>
      <c r="B2" s="389"/>
      <c r="C2" s="389"/>
      <c r="D2" s="389"/>
      <c r="E2" s="389"/>
      <c r="F2" s="256"/>
      <c r="G2" s="256"/>
      <c r="H2" s="256"/>
      <c r="I2" s="256"/>
      <c r="J2" s="256"/>
      <c r="K2" s="256"/>
      <c r="L2" s="257"/>
      <c r="M2" s="257"/>
      <c r="N2" s="257"/>
    </row>
    <row r="3" spans="1:15" s="267" customFormat="1" ht="170.25" customHeight="1" x14ac:dyDescent="0.25">
      <c r="A3" s="259" t="s">
        <v>0</v>
      </c>
      <c r="B3" s="260" t="s">
        <v>252</v>
      </c>
      <c r="C3" s="261" t="s">
        <v>253</v>
      </c>
      <c r="D3" s="262" t="s">
        <v>254</v>
      </c>
      <c r="E3" s="262" t="s">
        <v>255</v>
      </c>
      <c r="F3" s="263"/>
      <c r="G3" s="264"/>
      <c r="H3" s="263"/>
      <c r="I3" s="265"/>
      <c r="J3" s="264"/>
      <c r="K3" s="264"/>
      <c r="L3" s="263"/>
      <c r="M3" s="264"/>
      <c r="N3" s="263"/>
      <c r="O3" s="266"/>
    </row>
    <row r="4" spans="1:15" s="254" customFormat="1" ht="32.25" customHeight="1" x14ac:dyDescent="0.3">
      <c r="A4" s="268" t="s">
        <v>3</v>
      </c>
      <c r="B4" s="269" t="s">
        <v>4</v>
      </c>
      <c r="C4" s="269">
        <v>1</v>
      </c>
      <c r="D4" s="269">
        <f>C4+1</f>
        <v>2</v>
      </c>
      <c r="E4" s="269">
        <f>D4+1</f>
        <v>3</v>
      </c>
      <c r="F4" s="265"/>
      <c r="G4" s="265"/>
      <c r="H4" s="265"/>
      <c r="I4" s="265"/>
      <c r="J4" s="265"/>
      <c r="K4" s="265"/>
      <c r="L4" s="265"/>
      <c r="M4" s="265"/>
      <c r="N4" s="265"/>
      <c r="O4" s="270"/>
    </row>
    <row r="5" spans="1:15" s="254" customFormat="1" ht="63" customHeight="1" x14ac:dyDescent="0.3">
      <c r="A5" s="268" t="s">
        <v>256</v>
      </c>
      <c r="B5" s="271">
        <v>1</v>
      </c>
      <c r="C5" s="272">
        <f>'[4]3-ВС'!C5+'[4]4-ВС'!C5+'[4]5-ВС'!C5+'[4]6-ВС'!C5</f>
        <v>150</v>
      </c>
      <c r="D5" s="272">
        <f>'[4]3-ВС'!D5+'[4]4-ВС'!D5+'[4]5-ВС'!D5+'[4]6-ВС'!D5</f>
        <v>62</v>
      </c>
      <c r="E5" s="273">
        <f>'[4]3-ВС'!E5+'[4]4-ВС'!E5+'[4]5-ВС'!E5+'[4]6-ВС'!E5</f>
        <v>88</v>
      </c>
      <c r="F5" s="265"/>
      <c r="G5" s="265"/>
      <c r="H5" s="265"/>
      <c r="I5" s="265"/>
      <c r="J5" s="265"/>
      <c r="K5" s="265"/>
      <c r="L5" s="265"/>
      <c r="M5" s="265"/>
      <c r="N5" s="265"/>
      <c r="O5" s="270"/>
    </row>
    <row r="6" spans="1:15" s="254" customFormat="1" ht="43.5" customHeight="1" x14ac:dyDescent="0.3">
      <c r="A6" s="274" t="s">
        <v>5</v>
      </c>
      <c r="B6" s="271">
        <v>2</v>
      </c>
      <c r="C6" s="272">
        <f>'[4]3-ВС'!C6+'[4]4-ВС'!C6+'[4]5-ВС'!C6+'[4]6-ВС'!C6</f>
        <v>54</v>
      </c>
      <c r="D6" s="275">
        <f>'[4]3-ВС'!D6+'[4]4-ВС'!D6+'[4]5-ВС'!D6+'[4]6-ВС'!D6</f>
        <v>26</v>
      </c>
      <c r="E6" s="276">
        <f>'[4]3-ВС'!E6+'[4]4-ВС'!E6+'[4]5-ВС'!E6+'[4]6-ВС'!E6</f>
        <v>28</v>
      </c>
      <c r="F6" s="265"/>
      <c r="G6" s="265"/>
      <c r="H6" s="265"/>
      <c r="I6" s="265"/>
      <c r="J6" s="265"/>
      <c r="K6" s="265"/>
      <c r="L6" s="265"/>
      <c r="M6" s="265"/>
      <c r="N6" s="265"/>
      <c r="O6" s="270"/>
    </row>
    <row r="7" spans="1:15" s="254" customFormat="1" ht="43.5" customHeight="1" x14ac:dyDescent="0.3">
      <c r="A7" s="274" t="s">
        <v>6</v>
      </c>
      <c r="B7" s="271">
        <v>3</v>
      </c>
      <c r="C7" s="272">
        <f>'[4]3-ВС'!C7+'[4]4-ВС'!C7+'[4]5-ВС'!C7+'[4]6-ВС'!C7</f>
        <v>96</v>
      </c>
      <c r="D7" s="275">
        <f>'[4]3-ВС'!D7+'[4]4-ВС'!D7+'[4]5-ВС'!D7+'[4]6-ВС'!D7</f>
        <v>36</v>
      </c>
      <c r="E7" s="276">
        <f>'[4]3-ВС'!E7+'[4]4-ВС'!E7+'[4]5-ВС'!E7+'[4]6-ВС'!E7</f>
        <v>60</v>
      </c>
      <c r="F7" s="265"/>
      <c r="G7" s="265"/>
      <c r="H7" s="265"/>
      <c r="I7" s="265"/>
      <c r="J7" s="265"/>
      <c r="K7" s="265"/>
      <c r="L7" s="265"/>
      <c r="M7" s="265"/>
      <c r="N7" s="265"/>
      <c r="O7" s="270"/>
    </row>
    <row r="8" spans="1:15" s="254" customFormat="1" ht="44.25" customHeight="1" x14ac:dyDescent="0.3">
      <c r="A8" s="268" t="s">
        <v>257</v>
      </c>
      <c r="B8" s="271">
        <v>4</v>
      </c>
      <c r="C8" s="272">
        <f>'[4]3-ВС'!C8+'[4]4-ВС'!C8+'[4]5-ВС'!C8+'[4]6-ВС'!C8</f>
        <v>97</v>
      </c>
      <c r="D8" s="272">
        <f>'[4]3-ВС'!D8+'[4]4-ВС'!D8+'[4]5-ВС'!D8+'[4]6-ВС'!D8</f>
        <v>38</v>
      </c>
      <c r="E8" s="273">
        <f>'[4]3-ВС'!E8+'[4]4-ВС'!E8+'[4]5-ВС'!E8+'[4]6-ВС'!E8</f>
        <v>59</v>
      </c>
      <c r="F8" s="265"/>
      <c r="G8" s="265"/>
      <c r="H8" s="265"/>
      <c r="I8" s="265"/>
      <c r="J8" s="265"/>
      <c r="K8" s="265"/>
      <c r="L8" s="265"/>
      <c r="M8" s="265"/>
      <c r="N8" s="265"/>
      <c r="O8" s="270"/>
    </row>
    <row r="9" spans="1:15" s="254" customFormat="1" ht="66" customHeight="1" x14ac:dyDescent="0.3">
      <c r="A9" s="268" t="s">
        <v>258</v>
      </c>
      <c r="B9" s="271">
        <v>5</v>
      </c>
      <c r="C9" s="272">
        <f>'[4]3-ВС'!C9+'[4]4-ВС'!C9+'[4]5-ВС'!C9+'[4]6-ВС'!C9</f>
        <v>3</v>
      </c>
      <c r="D9" s="272">
        <f>'[4]3-ВС'!D9+'[4]4-ВС'!D9+'[4]5-ВС'!D9+'[4]6-ВС'!D9</f>
        <v>2</v>
      </c>
      <c r="E9" s="273">
        <f>'[4]3-ВС'!E9+'[4]4-ВС'!E9+'[4]5-ВС'!E9+'[4]6-ВС'!E9</f>
        <v>1</v>
      </c>
      <c r="F9" s="265"/>
      <c r="G9" s="265"/>
      <c r="H9" s="265"/>
      <c r="I9" s="265"/>
      <c r="J9" s="265"/>
      <c r="K9" s="265"/>
      <c r="L9" s="265"/>
      <c r="M9" s="265"/>
      <c r="N9" s="265"/>
      <c r="O9" s="270"/>
    </row>
    <row r="10" spans="1:15" s="254" customFormat="1" ht="42" customHeight="1" x14ac:dyDescent="0.3">
      <c r="A10" s="274" t="s">
        <v>259</v>
      </c>
      <c r="B10" s="271">
        <v>6</v>
      </c>
      <c r="C10" s="272">
        <f>'[4]3-ВС'!C10+'[4]4-ВС'!C10+'[4]5-ВС'!C10+'[4]6-ВС'!C10</f>
        <v>1</v>
      </c>
      <c r="D10" s="275">
        <f>'[4]3-ВС'!D10+'[4]4-ВС'!D10+'[4]5-ВС'!D10+'[4]6-ВС'!D10</f>
        <v>1</v>
      </c>
      <c r="E10" s="276" t="s">
        <v>260</v>
      </c>
      <c r="F10" s="265"/>
      <c r="G10" s="265"/>
      <c r="H10" s="265"/>
      <c r="I10" s="265"/>
      <c r="J10" s="265"/>
      <c r="K10" s="265"/>
      <c r="L10" s="265"/>
      <c r="M10" s="265"/>
      <c r="N10" s="265"/>
      <c r="O10" s="270"/>
    </row>
    <row r="11" spans="1:15" s="254" customFormat="1" ht="39" customHeight="1" x14ac:dyDescent="0.3">
      <c r="A11" s="274" t="s">
        <v>261</v>
      </c>
      <c r="B11" s="271">
        <v>7</v>
      </c>
      <c r="C11" s="272">
        <f>'[4]3-ВС'!C11+'[4]4-ВС'!C11+'[4]5-ВС'!C11+'[4]6-ВС'!C11</f>
        <v>2</v>
      </c>
      <c r="D11" s="275">
        <f>'[4]3-ВС'!D11+'[4]4-ВС'!D11+'[4]5-ВС'!D11+'[4]6-ВС'!D11</f>
        <v>1</v>
      </c>
      <c r="E11" s="276">
        <f>'[4]3-ВС'!E11+'[4]4-ВС'!E11+'[4]5-ВС'!E11+'[4]6-ВС'!E11</f>
        <v>1</v>
      </c>
      <c r="F11" s="265"/>
      <c r="G11" s="265"/>
      <c r="H11" s="265"/>
      <c r="I11" s="265"/>
      <c r="J11" s="265"/>
      <c r="K11" s="265"/>
      <c r="L11" s="265"/>
      <c r="M11" s="265"/>
      <c r="N11" s="265"/>
      <c r="O11" s="270"/>
    </row>
    <row r="12" spans="1:15" s="254" customFormat="1" ht="69" customHeight="1" x14ac:dyDescent="0.3">
      <c r="A12" s="268" t="s">
        <v>262</v>
      </c>
      <c r="B12" s="269">
        <v>8</v>
      </c>
      <c r="C12" s="272">
        <f>'[4]3-ВС'!C12+'[4]4-ВС'!C12+'[4]5-ВС'!C12+'[4]6-ВС'!C12</f>
        <v>6</v>
      </c>
      <c r="D12" s="272">
        <f>'[4]3-ВС'!D12+'[4]4-ВС'!D12+'[4]5-ВС'!D12+'[4]6-ВС'!D12</f>
        <v>0</v>
      </c>
      <c r="E12" s="273">
        <f>'[4]3-ВС'!E12+'[4]4-ВС'!E12+'[4]5-ВС'!E12+'[4]6-ВС'!E12</f>
        <v>0</v>
      </c>
      <c r="F12" s="265"/>
      <c r="G12" s="265"/>
      <c r="H12" s="265"/>
      <c r="I12" s="265"/>
      <c r="J12" s="265"/>
      <c r="K12" s="265"/>
      <c r="L12" s="265"/>
      <c r="M12" s="265"/>
      <c r="N12" s="265"/>
      <c r="O12" s="270"/>
    </row>
    <row r="13" spans="1:15" s="280" customFormat="1" ht="40.5" customHeight="1" x14ac:dyDescent="0.25">
      <c r="A13" s="274" t="s">
        <v>263</v>
      </c>
      <c r="B13" s="277">
        <v>9</v>
      </c>
      <c r="C13" s="272">
        <f>'[4]3-ВС'!C13+'[4]4-ВС'!C13+'[4]5-ВС'!C13+'[4]6-ВС'!C13</f>
        <v>6</v>
      </c>
      <c r="D13" s="275">
        <f>'[4]3-ВС'!D13+'[4]4-ВС'!D13+'[4]5-ВС'!D13+'[4]6-ВС'!D13</f>
        <v>0</v>
      </c>
      <c r="E13" s="275" t="s">
        <v>260</v>
      </c>
      <c r="F13" s="278"/>
      <c r="G13" s="278"/>
      <c r="H13" s="278"/>
      <c r="I13" s="278"/>
      <c r="J13" s="278"/>
      <c r="K13" s="278"/>
      <c r="L13" s="278"/>
      <c r="M13" s="278"/>
      <c r="N13" s="278"/>
      <c r="O13" s="279"/>
    </row>
    <row r="14" spans="1:15" s="280" customFormat="1" ht="40.5" customHeight="1" x14ac:dyDescent="0.25">
      <c r="A14" s="274" t="s">
        <v>264</v>
      </c>
      <c r="B14" s="277">
        <v>10</v>
      </c>
      <c r="C14" s="272">
        <f>'[4]3-ВС'!C14+'[4]4-ВС'!C14+'[4]5-ВС'!C14+'[4]6-ВС'!C14</f>
        <v>0</v>
      </c>
      <c r="D14" s="275">
        <f>'[4]3-ВС'!D14+'[4]4-ВС'!D14+'[4]5-ВС'!D14+'[4]6-ВС'!D14</f>
        <v>0</v>
      </c>
      <c r="E14" s="275">
        <f>'[4]3-ВС'!E14+'[4]4-ВС'!E12+'[4]5-ВС'!E12+'[4]6-ВС'!E12</f>
        <v>0</v>
      </c>
      <c r="F14" s="278"/>
      <c r="G14" s="278"/>
      <c r="H14" s="278"/>
      <c r="I14" s="278"/>
      <c r="J14" s="278"/>
      <c r="K14" s="278"/>
      <c r="L14" s="278"/>
      <c r="M14" s="278"/>
      <c r="N14" s="278"/>
      <c r="O14" s="279"/>
    </row>
    <row r="15" spans="1:15" s="280" customFormat="1" ht="40.5" customHeight="1" x14ac:dyDescent="0.25">
      <c r="A15" s="268" t="s">
        <v>47</v>
      </c>
      <c r="B15" s="277">
        <v>11</v>
      </c>
      <c r="C15" s="272">
        <f>'[4]3-ВС'!C15+'[4]4-ВС'!C15+'[4]5-ВС'!C15+'[4]6-ВС'!C15</f>
        <v>44</v>
      </c>
      <c r="D15" s="272">
        <f>'[4]3-ВС'!D15+'[4]4-ВС'!D15+'[4]5-ВС'!D15+'[4]6-ВС'!D15</f>
        <v>22</v>
      </c>
      <c r="E15" s="272">
        <f>'[4]3-ВС'!E15+'[4]4-ВС'!E15+'[4]5-ВС'!E15+'[4]6-ВС'!E15</f>
        <v>22</v>
      </c>
      <c r="F15" s="278"/>
      <c r="G15" s="278"/>
      <c r="H15" s="278"/>
      <c r="I15" s="278"/>
      <c r="J15" s="278"/>
      <c r="K15" s="278"/>
      <c r="L15" s="278"/>
      <c r="M15" s="278"/>
      <c r="N15" s="278"/>
      <c r="O15" s="279"/>
    </row>
    <row r="16" spans="1:15" ht="34.5" customHeight="1" x14ac:dyDescent="0.4">
      <c r="A16" s="281"/>
      <c r="B16" s="282"/>
      <c r="C16" s="281"/>
      <c r="D16" s="281"/>
    </row>
    <row r="17" spans="1:10" ht="42" customHeight="1" x14ac:dyDescent="0.4">
      <c r="A17" s="283" t="s">
        <v>265</v>
      </c>
      <c r="B17" s="283"/>
      <c r="C17" s="284"/>
      <c r="D17" s="281"/>
    </row>
    <row r="18" spans="1:10" ht="36.75" customHeight="1" x14ac:dyDescent="0.4">
      <c r="A18" s="285" t="s">
        <v>266</v>
      </c>
      <c r="B18" s="286"/>
      <c r="C18" s="287"/>
      <c r="D18" s="390" t="s">
        <v>267</v>
      </c>
      <c r="E18" s="390"/>
      <c r="I18" s="288"/>
      <c r="J18" s="289"/>
    </row>
    <row r="19" spans="1:10" ht="32.25" customHeight="1" x14ac:dyDescent="0.25">
      <c r="A19" s="286"/>
      <c r="B19" s="286"/>
      <c r="C19" s="290" t="s">
        <v>268</v>
      </c>
      <c r="D19" s="283"/>
    </row>
    <row r="20" spans="1:10" ht="33" customHeight="1" x14ac:dyDescent="0.3">
      <c r="C20" s="267"/>
    </row>
    <row r="21" spans="1:10" ht="71.25" customHeight="1" x14ac:dyDescent="0.4">
      <c r="A21" s="291" t="s">
        <v>269</v>
      </c>
      <c r="B21" s="292"/>
      <c r="C21" s="293"/>
      <c r="D21" s="390" t="s">
        <v>270</v>
      </c>
      <c r="E21" s="390"/>
      <c r="I21" s="288"/>
    </row>
    <row r="22" spans="1:10" ht="33.75" customHeight="1" x14ac:dyDescent="0.4">
      <c r="A22" s="294"/>
      <c r="B22" s="295"/>
      <c r="C22" s="296" t="s">
        <v>268</v>
      </c>
      <c r="D22" s="281"/>
      <c r="I22" s="288"/>
    </row>
    <row r="23" spans="1:10" ht="26.25" customHeight="1" x14ac:dyDescent="0.4">
      <c r="A23" s="297"/>
      <c r="B23" s="297"/>
    </row>
    <row r="24" spans="1:10" ht="35.25" customHeight="1" x14ac:dyDescent="0.4">
      <c r="A24" s="297"/>
      <c r="B24" s="297"/>
      <c r="C24" s="297"/>
      <c r="D24" s="297"/>
      <c r="G24" s="281"/>
      <c r="H24" s="281"/>
      <c r="I24" s="288"/>
    </row>
    <row r="25" spans="1:10" ht="27.75" customHeight="1" x14ac:dyDescent="0.4">
      <c r="A25" s="298"/>
      <c r="G25" s="281"/>
      <c r="H25" s="281"/>
      <c r="I25" s="288"/>
    </row>
    <row r="26" spans="1:10" ht="11.25" customHeight="1" x14ac:dyDescent="0.3"/>
  </sheetData>
  <mergeCells count="4">
    <mergeCell ref="D1:F1"/>
    <mergeCell ref="A2:E2"/>
    <mergeCell ref="D18:E18"/>
    <mergeCell ref="D21:E21"/>
  </mergeCells>
  <pageMargins left="0.98425196850393704" right="0.39370078740157483" top="0.59055118110236227" bottom="0.31496062992125984" header="0" footer="0"/>
  <pageSetup paperSize="9" scale="44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13</vt:i4>
      </vt:variant>
    </vt:vector>
  </HeadingPairs>
  <TitlesOfParts>
    <vt:vector size="22" baseType="lpstr">
      <vt:lpstr>Титул. аркуш </vt:lpstr>
      <vt:lpstr>зміст </vt:lpstr>
      <vt:lpstr>Р1 за формою ПЗ</vt:lpstr>
      <vt:lpstr>Р2 за видами судочинства</vt:lpstr>
      <vt:lpstr>Розділ 3 П </vt:lpstr>
      <vt:lpstr>Р 4 К</vt:lpstr>
      <vt:lpstr>Р 5 Кас </vt:lpstr>
      <vt:lpstr>Р 5.1 ККС </vt:lpstr>
      <vt:lpstr>Р.6</vt:lpstr>
      <vt:lpstr>'Р 4 К'!Заголовки_для_друку</vt:lpstr>
      <vt:lpstr>'Р 5 Кас '!Заголовки_для_друку</vt:lpstr>
      <vt:lpstr>'Р 5.1 ККС '!Заголовки_для_друку</vt:lpstr>
      <vt:lpstr>Р.6!Заголовки_для_друку</vt:lpstr>
      <vt:lpstr>'зміст '!Область_друку</vt:lpstr>
      <vt:lpstr>'Р 4 К'!Область_друку</vt:lpstr>
      <vt:lpstr>'Р 5 Кас '!Область_друку</vt:lpstr>
      <vt:lpstr>'Р 5.1 ККС '!Область_друку</vt:lpstr>
      <vt:lpstr>Р.6!Область_друку</vt:lpstr>
      <vt:lpstr>'Р1 за формою ПЗ'!Область_друку</vt:lpstr>
      <vt:lpstr>'Р2 за видами судочинства'!Область_друку</vt:lpstr>
      <vt:lpstr>'Розділ 3 П '!Область_друку</vt:lpstr>
      <vt:lpstr>'Титул. аркуш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Свириденко Юлія</dc:creator>
  <cp:lastModifiedBy>Безсмертна Галина Михайлівна</cp:lastModifiedBy>
  <cp:lastPrinted>2021-07-22T09:26:57Z</cp:lastPrinted>
  <dcterms:created xsi:type="dcterms:W3CDTF">2015-11-23T11:01:51Z</dcterms:created>
  <dcterms:modified xsi:type="dcterms:W3CDTF">2021-07-29T09:48:24Z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Тип звіту">
    <vt:lpwstr>ФОРМА №3</vt:lpwstr>
  </property>
  <property fmtid="{D5CDD505-2E9C-101B-9397-08002B2CF9AE}" pid="3" name="Тип звітуID">
    <vt:i4>60</vt:i4>
  </property>
  <property fmtid="{D5CDD505-2E9C-101B-9397-08002B2CF9AE}" pid="4" name="К.Cума">
    <vt:lpwstr>AF778463</vt:lpwstr>
  </property>
  <property fmtid="{D5CDD505-2E9C-101B-9397-08002B2CF9AE}" pid="5" name="Підрозділ">
    <vt:lpwstr>Вищий адміністративний суд України</vt:lpwstr>
  </property>
  <property fmtid="{D5CDD505-2E9C-101B-9397-08002B2CF9AE}" pid="6" name="ПідрозділID">
    <vt:i4>301</vt:i4>
  </property>
  <property fmtid="{D5CDD505-2E9C-101B-9397-08002B2CF9AE}" pid="7" name="Вид звіту">
    <vt:lpwstr>Статистичний звіт</vt:lpwstr>
  </property>
  <property fmtid="{D5CDD505-2E9C-101B-9397-08002B2CF9AE}" pid="8" name="Тип виду звіту">
    <vt:i4>0</vt:i4>
  </property>
  <property fmtid="{D5CDD505-2E9C-101B-9397-08002B2CF9AE}" pid="9" name="Початок періоду">
    <vt:filetime>2013-12-31T22:00:00Z</vt:filetime>
  </property>
  <property fmtid="{D5CDD505-2E9C-101B-9397-08002B2CF9AE}" pid="10" name="Кінець періоду">
    <vt:filetime>2014-02-27T22:00:00Z</vt:filetime>
  </property>
  <property fmtid="{D5CDD505-2E9C-101B-9397-08002B2CF9AE}" pid="11" name="Період">
    <vt:lpwstr>з 01.01.2014 по 28.02.2014</vt:lpwstr>
  </property>
</Properties>
</file>